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khoukaz\PANDA\System_Manager_Meetings\20170526\"/>
    </mc:Choice>
  </mc:AlternateContent>
  <bookViews>
    <workbookView xWindow="15" yWindow="15" windowWidth="24885" windowHeight="15345" tabRatio="665"/>
  </bookViews>
  <sheets>
    <sheet name="System Overview" sheetId="1" r:id="rId1"/>
    <sheet name="Pellet" sheetId="76" r:id="rId2"/>
    <sheet name="Cluster" sheetId="77" r:id="rId3"/>
    <sheet name="MVD" sheetId="78" r:id="rId4"/>
    <sheet name="STT" sheetId="79" r:id="rId5"/>
    <sheet name="GEM" sheetId="80" r:id="rId6"/>
    <sheet name="Barrel DIRC" sheetId="81" r:id="rId7"/>
    <sheet name="SciTil" sheetId="82" r:id="rId8"/>
    <sheet name="FT" sheetId="83" r:id="rId9"/>
    <sheet name="Disc DIRC" sheetId="84" r:id="rId10"/>
    <sheet name="FTOF" sheetId="46" r:id="rId11"/>
    <sheet name="Barrel EMC" sheetId="87" r:id="rId12"/>
    <sheet name="BE EMC" sheetId="88" r:id="rId13"/>
    <sheet name="FE EMC" sheetId="89" r:id="rId14"/>
    <sheet name="FSC" sheetId="90" r:id="rId15"/>
    <sheet name="Lumi" sheetId="86" r:id="rId16"/>
    <sheet name="Muon" sheetId="58" r:id="rId17"/>
    <sheet name="HYP" sheetId="43" r:id="rId18"/>
    <sheet name="DCS" sheetId="85" r:id="rId19"/>
    <sheet name="DAQ" sheetId="52" r:id="rId20"/>
    <sheet name="Computing" sheetId="41" r:id="rId21"/>
    <sheet name="System Status Template" sheetId="12" r:id="rId22"/>
    <sheet name="Explanations Risk Report" sheetId="31" r:id="rId23"/>
  </sheets>
  <definedNames>
    <definedName name="_xlnm.Print_Area" localSheetId="9">'Disc DIRC'!$A$1:$H$27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80" l="1"/>
  <c r="H4" i="80"/>
  <c r="H5" i="80"/>
  <c r="H6" i="80"/>
  <c r="H7" i="80"/>
  <c r="H8" i="80"/>
  <c r="H9" i="80"/>
  <c r="H10" i="80"/>
  <c r="H11" i="80"/>
  <c r="H12" i="80"/>
  <c r="H13" i="80"/>
  <c r="H14" i="80"/>
  <c r="H15" i="80"/>
  <c r="H16" i="80"/>
  <c r="H17" i="80"/>
  <c r="H18" i="80"/>
  <c r="H19" i="80"/>
  <c r="H20" i="80"/>
  <c r="H21" i="80"/>
  <c r="H22" i="80"/>
  <c r="H23" i="80"/>
  <c r="H24" i="80"/>
  <c r="H25" i="80"/>
  <c r="H26" i="80"/>
  <c r="H27" i="80"/>
  <c r="H28" i="80"/>
  <c r="H29" i="80"/>
  <c r="H30" i="80"/>
  <c r="H31" i="80"/>
  <c r="H32" i="80"/>
  <c r="H33" i="80"/>
  <c r="H34" i="80"/>
  <c r="H35" i="80"/>
  <c r="H36" i="80"/>
  <c r="H37" i="80"/>
  <c r="H38" i="80"/>
  <c r="H39" i="80"/>
  <c r="H40" i="80"/>
  <c r="H41" i="80"/>
  <c r="H42" i="80"/>
  <c r="H43" i="80"/>
  <c r="H44" i="80"/>
  <c r="H45" i="80"/>
  <c r="H46" i="80"/>
  <c r="H47" i="80"/>
  <c r="B47" i="80"/>
  <c r="A47" i="80"/>
  <c r="B46" i="80"/>
  <c r="A46" i="80"/>
  <c r="B45" i="80"/>
  <c r="A45" i="80"/>
  <c r="B44" i="80"/>
  <c r="A44" i="80"/>
  <c r="B43" i="80"/>
  <c r="A43" i="80"/>
  <c r="B42" i="80"/>
  <c r="A42" i="80"/>
  <c r="B41" i="80"/>
  <c r="A41" i="80"/>
  <c r="B40" i="80"/>
  <c r="A40" i="80"/>
  <c r="B39" i="80"/>
  <c r="A39" i="80"/>
  <c r="B38" i="80"/>
  <c r="A38" i="80"/>
  <c r="B37" i="80"/>
  <c r="A37" i="80"/>
  <c r="B36" i="80"/>
  <c r="A36" i="80"/>
  <c r="B35" i="80"/>
  <c r="A35" i="80"/>
  <c r="B34" i="80"/>
  <c r="A34" i="80"/>
  <c r="B33" i="80"/>
  <c r="A33" i="80"/>
  <c r="B32" i="80"/>
  <c r="A32" i="80"/>
  <c r="B31" i="80"/>
  <c r="A31" i="80"/>
  <c r="B30" i="80"/>
  <c r="A30" i="80"/>
  <c r="B29" i="80"/>
  <c r="A29" i="80"/>
  <c r="B28" i="80"/>
  <c r="A28" i="80"/>
  <c r="B27" i="80"/>
  <c r="A27" i="80"/>
  <c r="B26" i="80"/>
  <c r="A26" i="80"/>
  <c r="B25" i="80"/>
  <c r="A25" i="80"/>
  <c r="B24" i="80"/>
  <c r="A24" i="80"/>
  <c r="B23" i="80"/>
  <c r="A23" i="80"/>
  <c r="B22" i="80"/>
  <c r="A22" i="80"/>
  <c r="B21" i="80"/>
  <c r="A21" i="80"/>
  <c r="B20" i="80"/>
  <c r="A20" i="80"/>
  <c r="B19" i="80"/>
  <c r="A19" i="80"/>
  <c r="B18" i="80"/>
  <c r="A18" i="80"/>
  <c r="B17" i="80"/>
  <c r="A17" i="80"/>
  <c r="B16" i="80"/>
  <c r="A16" i="80"/>
  <c r="B15" i="80"/>
  <c r="A15" i="80"/>
  <c r="B14" i="80"/>
  <c r="A14" i="80"/>
  <c r="B13" i="80"/>
  <c r="A13" i="80"/>
  <c r="B12" i="80"/>
  <c r="A12" i="80"/>
  <c r="B11" i="80"/>
  <c r="A11" i="80"/>
  <c r="B10" i="80"/>
  <c r="A10" i="80"/>
  <c r="B9" i="80"/>
  <c r="A9" i="80"/>
  <c r="B8" i="80"/>
  <c r="A8" i="80"/>
  <c r="B7" i="80"/>
  <c r="A7" i="80"/>
  <c r="B6" i="80"/>
  <c r="A6" i="80"/>
  <c r="B5" i="80"/>
  <c r="A5" i="80"/>
  <c r="B4" i="80"/>
  <c r="A4" i="80"/>
  <c r="B3" i="80"/>
  <c r="A3" i="80"/>
  <c r="B2" i="80"/>
  <c r="A2" i="80"/>
</calcChain>
</file>

<file path=xl/sharedStrings.xml><?xml version="1.0" encoding="utf-8"?>
<sst xmlns="http://schemas.openxmlformats.org/spreadsheetml/2006/main" count="2105" uniqueCount="1126">
  <si>
    <t>PSP code</t>
  </si>
  <si>
    <t>Component</t>
  </si>
  <si>
    <t>Next Milestone</t>
  </si>
  <si>
    <t>Achievements</t>
  </si>
  <si>
    <t>Current Activity</t>
  </si>
  <si>
    <t>Critical Items</t>
  </si>
  <si>
    <t>Schedule Status</t>
  </si>
  <si>
    <t>on time</t>
  </si>
  <si>
    <t>1.4.1.02</t>
  </si>
  <si>
    <t>Cluster Jet Target</t>
  </si>
  <si>
    <t>1.4.1.03</t>
  </si>
  <si>
    <t/>
  </si>
  <si>
    <t>1.4.1.04.1</t>
  </si>
  <si>
    <t>1.4.1.04.2</t>
  </si>
  <si>
    <t>risk of delay</t>
  </si>
  <si>
    <t>1.4.1.04.3</t>
  </si>
  <si>
    <t>1.4.1.05</t>
  </si>
  <si>
    <t>1.4.1.06</t>
  </si>
  <si>
    <t>M3: 12/2016</t>
  </si>
  <si>
    <t>1.4.1.07</t>
  </si>
  <si>
    <t>1.4.1.10.1</t>
  </si>
  <si>
    <t>M7: 6/2015</t>
  </si>
  <si>
    <t>1.4.1.10.3</t>
  </si>
  <si>
    <t>Production</t>
  </si>
  <si>
    <t>1.4.1.11</t>
  </si>
  <si>
    <t>1.4.1.13</t>
  </si>
  <si>
    <t>Supplies</t>
  </si>
  <si>
    <t>1.4.1.18.3</t>
  </si>
  <si>
    <t>DAQ</t>
  </si>
  <si>
    <t>Sub-PSP code</t>
  </si>
  <si>
    <t>Work Package</t>
  </si>
  <si>
    <t>1.4.1.03.</t>
  </si>
  <si>
    <t>WP1-strip-sensors</t>
  </si>
  <si>
    <t>WP2-strip-electronics on det.</t>
  </si>
  <si>
    <t>radiation damage hardness to be verified</t>
  </si>
  <si>
    <t>WP3-strip-supermodule mounting</t>
  </si>
  <si>
    <t>under design</t>
  </si>
  <si>
    <t>WP4-strip-cooling</t>
  </si>
  <si>
    <t>WP5-pixel-sensors</t>
  </si>
  <si>
    <t>WP6-pixel-electronics on det</t>
  </si>
  <si>
    <t>WP7-pixel-bump bonding</t>
  </si>
  <si>
    <t>WP8-pixel-supermodule mounting</t>
  </si>
  <si>
    <t>WP9-pixel-cooling</t>
  </si>
  <si>
    <t>WP10-MVD assembly</t>
  </si>
  <si>
    <t>WP11-cooling plant</t>
  </si>
  <si>
    <t>WP12-power supplies</t>
  </si>
  <si>
    <t>WP13-counting room electronics</t>
  </si>
  <si>
    <t>Radiators</t>
  </si>
  <si>
    <t>Sensors</t>
  </si>
  <si>
    <t>Lifetime-enhanced sensor found</t>
  </si>
  <si>
    <t>Sensor production could be delayed due to high demand - investigating alternate source and possibility of spreading production over longer time.</t>
  </si>
  <si>
    <t>Optics</t>
  </si>
  <si>
    <t>delayed</t>
  </si>
  <si>
    <t>Electronics</t>
  </si>
  <si>
    <t>Mechanics</t>
  </si>
  <si>
    <t>First design exists</t>
  </si>
  <si>
    <t>Infrastructure</t>
  </si>
  <si>
    <t>Planning for cabling and supplies not started yet</t>
  </si>
  <si>
    <t>Prototypes</t>
  </si>
  <si>
    <t>Offline Software: Simulation</t>
  </si>
  <si>
    <t>Keep up with design improvements</t>
  </si>
  <si>
    <t>Offline Software: Reconstruction</t>
  </si>
  <si>
    <t>Online Software</t>
  </si>
  <si>
    <t>No activity yet except for liaison</t>
  </si>
  <si>
    <t>Need personnel</t>
  </si>
  <si>
    <t>TDR</t>
  </si>
  <si>
    <t>Collection of materials has started</t>
  </si>
  <si>
    <t>Writing text, collecting information</t>
  </si>
  <si>
    <t>Project management</t>
  </si>
  <si>
    <t>In good shape</t>
  </si>
  <si>
    <t>Maintenance</t>
  </si>
  <si>
    <t>Detector</t>
  </si>
  <si>
    <t>Radiation Hardness</t>
  </si>
  <si>
    <t>Waiting for the freezing of the design</t>
  </si>
  <si>
    <t>1.4.1.08.1.2</t>
  </si>
  <si>
    <t>WP2 (Mechanics)</t>
  </si>
  <si>
    <t>Conceptual design</t>
  </si>
  <si>
    <t>Working on a detailed design</t>
  </si>
  <si>
    <t>1.4.1.08.1.3</t>
  </si>
  <si>
    <t>WP3 (MCP-PMTs)</t>
  </si>
  <si>
    <t>1.4.1.08.1.4</t>
  </si>
  <si>
    <t>Conceptual design finished</t>
  </si>
  <si>
    <t>1.4.1.08.1.5</t>
  </si>
  <si>
    <t>Prototype was tested</t>
  </si>
  <si>
    <t>MC simulation is ongoing</t>
  </si>
  <si>
    <t>1.4.1.08.1.6</t>
  </si>
  <si>
    <t>1.4.1.08.1.7</t>
  </si>
  <si>
    <t>Full Simulation of the EDD available</t>
  </si>
  <si>
    <t>1.4.1.08.1.8</t>
  </si>
  <si>
    <t>Basic concepts</t>
  </si>
  <si>
    <t>In development</t>
  </si>
  <si>
    <t>Processing speed</t>
  </si>
  <si>
    <t>1.4.1.08.1.9</t>
  </si>
  <si>
    <t>Insufficient funding</t>
  </si>
  <si>
    <t>1.4.1.08.1.10</t>
  </si>
  <si>
    <t>M3: Q4/2017</t>
  </si>
  <si>
    <t>Internal Design Report reviewed</t>
  </si>
  <si>
    <t>-</t>
  </si>
  <si>
    <t>1.4.1.08.1.11</t>
  </si>
  <si>
    <t>Successful TDR</t>
  </si>
  <si>
    <t>WP1 Mechanics</t>
  </si>
  <si>
    <t>WP2 Detectors</t>
  </si>
  <si>
    <t>All crystals ready</t>
  </si>
  <si>
    <t>WP3 Photosensors</t>
  </si>
  <si>
    <t>APD screening</t>
  </si>
  <si>
    <t>WP4 Electronics</t>
  </si>
  <si>
    <t>WP5 Cooling system</t>
  </si>
  <si>
    <t>WP6 Monitoring and Control</t>
  </si>
  <si>
    <t>THMP,Sensors, LP prototype</t>
  </si>
  <si>
    <t>WP7 Software</t>
  </si>
  <si>
    <t>EPICS, Basic feature extraction, PANDAroot code</t>
  </si>
  <si>
    <t>WP8 System</t>
  </si>
  <si>
    <t>1.4.1.10.2.1</t>
  </si>
  <si>
    <t>Prototype</t>
  </si>
  <si>
    <t>Design, Construction &amp; assembly</t>
  </si>
  <si>
    <t>Test &amp; validation</t>
  </si>
  <si>
    <t>1.4.1.10.2.2</t>
  </si>
  <si>
    <t>Design</t>
  </si>
  <si>
    <t>Mechanical integration</t>
  </si>
  <si>
    <t>1.4.1.10.2.3</t>
  </si>
  <si>
    <t>Electronics &amp; supplies</t>
  </si>
  <si>
    <t>1.4.1.10.2.4</t>
  </si>
  <si>
    <t>Cooling</t>
  </si>
  <si>
    <t>1.4.1.10.2.5</t>
  </si>
  <si>
    <t>Monitoring &amp; control</t>
  </si>
  <si>
    <t>WorkPackage(*)</t>
  </si>
  <si>
    <t>WP1 (preparation)</t>
  </si>
  <si>
    <t>WP2 (detectors)</t>
  </si>
  <si>
    <t>MDTs are tested in prototypes</t>
  </si>
  <si>
    <t>second coordinate readout (noise)</t>
  </si>
  <si>
    <t>WP3 (structures)</t>
  </si>
  <si>
    <t>general understanding exists</t>
  </si>
  <si>
    <t>not defined (simple mechanics)</t>
  </si>
  <si>
    <t>WP4 (analog FEE)</t>
  </si>
  <si>
    <t>most of analog cards are tested</t>
  </si>
  <si>
    <t>R&amp;D development of ASIC chip</t>
  </si>
  <si>
    <t>test of 2nd coordinate FEE cards</t>
  </si>
  <si>
    <t>WP5 (digital FEE)</t>
  </si>
  <si>
    <t>WP6 (transportation)</t>
  </si>
  <si>
    <t>WP7 (software)</t>
  </si>
  <si>
    <t>1.4.1.12.1</t>
  </si>
  <si>
    <t>on time / risk of delay</t>
  </si>
  <si>
    <t>1.4.1.12.1.1</t>
  </si>
  <si>
    <t>Mechanics and Vacuum</t>
  </si>
  <si>
    <t>1.4.1.12.1.2</t>
  </si>
  <si>
    <t>Cooling prototype working and proved that heat can conducted away</t>
  </si>
  <si>
    <t>1.4.1.12.1.3</t>
  </si>
  <si>
    <t>1.4.1.12.1.4</t>
  </si>
  <si>
    <t>HV-MAPS</t>
  </si>
  <si>
    <t>More prototyping steps necessary than expected</t>
  </si>
  <si>
    <t>1.4.1.12.1.5</t>
  </si>
  <si>
    <t>DCS</t>
  </si>
  <si>
    <t>1.4.1.12.1.6</t>
  </si>
  <si>
    <t>Interfaces to SODA and PANDA-DAQ</t>
  </si>
  <si>
    <t>1.4.1.12.1.7</t>
  </si>
  <si>
    <t>Software</t>
  </si>
  <si>
    <t>1.4.1.12.2</t>
  </si>
  <si>
    <t>Prototyping</t>
  </si>
  <si>
    <t>see above</t>
  </si>
  <si>
    <t>1.4.1.12.3</t>
  </si>
  <si>
    <t>Prototype Detector</t>
  </si>
  <si>
    <t>1.4.1.12.3.1</t>
  </si>
  <si>
    <t>Construction</t>
  </si>
  <si>
    <t>1.4.1.12.3.2</t>
  </si>
  <si>
    <t>Test an COSY</t>
  </si>
  <si>
    <t>1.4.1.12.4</t>
  </si>
  <si>
    <t>Final Detector</t>
  </si>
  <si>
    <t>1.4.1.12.4.1</t>
  </si>
  <si>
    <t>1.4.1.12.4.2</t>
  </si>
  <si>
    <t>Assembly</t>
  </si>
  <si>
    <t>1.4.1.12.4.3</t>
  </si>
  <si>
    <t>Transportation/Installation</t>
  </si>
  <si>
    <t>1.4.1.12.4.4</t>
  </si>
  <si>
    <t>Commissioning</t>
  </si>
  <si>
    <t>Operation of step motors in vacuum, beam test at COSY</t>
  </si>
  <si>
    <t>preparation of the online monitoring system</t>
  </si>
  <si>
    <t>1.4.1.14.1</t>
  </si>
  <si>
    <t>mechanical stability in vacuum</t>
  </si>
  <si>
    <t>construction and implementation of primary target holder, monitoring devices</t>
  </si>
  <si>
    <t>first design</t>
  </si>
  <si>
    <t>first design of chamber with different foils, monitoring system designed</t>
  </si>
  <si>
    <t>under construction</t>
  </si>
  <si>
    <t>online monitoring procedure not yet decided</t>
  </si>
  <si>
    <t>in preparation</t>
  </si>
  <si>
    <t>Absorbers</t>
  </si>
  <si>
    <t>stability test Boron Carbide and CFC layers under high vacuum conditions</t>
  </si>
  <si>
    <t>1.4.1.14.2</t>
  </si>
  <si>
    <t>operation of a double sided microstrip detector</t>
  </si>
  <si>
    <t>readout of double sided microstrip detector with long kapton cables</t>
  </si>
  <si>
    <t>Operation of a single composite structure with a single-layer readout</t>
  </si>
  <si>
    <t>FEE Board in preparation, considering cooling options</t>
  </si>
  <si>
    <t>First design</t>
  </si>
  <si>
    <t>further design of holding structure</t>
  </si>
  <si>
    <t>Preparing for design</t>
  </si>
  <si>
    <t>performance meets requirements</t>
  </si>
  <si>
    <t>Geometry and tracking volume optimization</t>
  </si>
  <si>
    <t>In good shape,</t>
  </si>
  <si>
    <t>Tracking algorithm optimization, Prepare time-ordered reconstruction</t>
  </si>
  <si>
    <t>No activity yet</t>
  </si>
  <si>
    <t>First version of NanoMCA tested , on-board HV modules (ISEG) tested</t>
  </si>
  <si>
    <t>Preparing implementation in Prototype</t>
  </si>
  <si>
    <t>delivery of components</t>
  </si>
  <si>
    <t>1.4.1.14.3</t>
  </si>
  <si>
    <t>First design in preparation</t>
  </si>
  <si>
    <t>Design of holding structure, test of alternative option for the cooling device</t>
  </si>
  <si>
    <t>not yet considered</t>
  </si>
  <si>
    <t>One-single crystal performance meets requirements, radiation test at COSY</t>
  </si>
  <si>
    <t>Preparation of triple cluster detector Preparation of COSY beam test in 2015, In Beam-Measurements</t>
  </si>
  <si>
    <t>Production and delivery of components. Need successful test beam to establish basis for TDR</t>
  </si>
  <si>
    <t>none</t>
  </si>
  <si>
    <t>Prepare time-based reconstruction</t>
  </si>
  <si>
    <t>online pulse shape analysis</t>
  </si>
  <si>
    <t>1.4.1.X.Y.Z</t>
  </si>
  <si>
    <t>WP1</t>
  </si>
  <si>
    <t>WP2</t>
  </si>
  <si>
    <t>WP3</t>
  </si>
  <si>
    <t>ok</t>
  </si>
  <si>
    <t>Risk of delay (lack of funding)</t>
  </si>
  <si>
    <t>funding</t>
  </si>
  <si>
    <t>TDR approved. Design performance proven by prototype measurements and by detailed system simulations.</t>
  </si>
  <si>
    <t>Setup of one complete tracking section</t>
  </si>
  <si>
    <t>Pellet tracking system</t>
  </si>
  <si>
    <t>1.4.1.01.5.1</t>
  </si>
  <si>
    <t>1.4.1.02.3.1</t>
  </si>
  <si>
    <t>Design of the final PANDA gas supply system</t>
  </si>
  <si>
    <t>1.4.1.02.2.1</t>
  </si>
  <si>
    <t>Full access to all target devices</t>
  </si>
  <si>
    <t>1.4.1.02.1.6</t>
  </si>
  <si>
    <t>1.4.1.02.1.5</t>
  </si>
  <si>
    <t>1.4.1.02.1.4</t>
  </si>
  <si>
    <t>1.4.1.02.1.3</t>
  </si>
  <si>
    <t>1.4.1.02.1.2</t>
  </si>
  <si>
    <t>1.4.1.02.1.1</t>
  </si>
  <si>
    <t>Validation of the first PASTA prototype</t>
  </si>
  <si>
    <t>there is not enough space for the services</t>
  </si>
  <si>
    <t xml:space="preserve">the pixel modules S6 near the cone in the barrel2 must be replaced with S5 because the routing with supply lines and hybrids it is not possible.         There is not enough space for the services.         </t>
  </si>
  <si>
    <t>integration design underway</t>
  </si>
  <si>
    <t>WP14-DCS</t>
  </si>
  <si>
    <t>Mechanics - Straw series production</t>
  </si>
  <si>
    <t>Mechanics - Straw module construction</t>
  </si>
  <si>
    <t>Mechanics - Mechanical frame system</t>
  </si>
  <si>
    <t>Mechanics - Prototype frame system</t>
  </si>
  <si>
    <t>Supplies - Gas system</t>
  </si>
  <si>
    <t>Basic layout scheme completed</t>
  </si>
  <si>
    <t>Front-end supply layout (manifolds)</t>
  </si>
  <si>
    <t>Supplies - High voltage system</t>
  </si>
  <si>
    <t>Components identified</t>
  </si>
  <si>
    <t>Control - Detector control system</t>
  </si>
  <si>
    <t>Slow Control</t>
  </si>
  <si>
    <t>Tracking simulations</t>
  </si>
  <si>
    <t>3D model design completed</t>
  </si>
  <si>
    <t>more detailed design</t>
  </si>
  <si>
    <t>engineering drawings preparation</t>
  </si>
  <si>
    <t xml:space="preserve">Hamamatsu R7899 Is tested with detector prototype at the test beam </t>
  </si>
  <si>
    <t>general design</t>
  </si>
  <si>
    <t>WP5 DCS</t>
  </si>
  <si>
    <t>prototype of the control unit is tested</t>
  </si>
  <si>
    <t>WP6 light monitoring system</t>
  </si>
  <si>
    <t>prototype is tested</t>
  </si>
  <si>
    <t>design of the mechanical parts</t>
  </si>
  <si>
    <t>FSC is implemented in PandaRoot</t>
  </si>
  <si>
    <t>bugs hunting</t>
  </si>
  <si>
    <t>WP8 TDR</t>
  </si>
  <si>
    <t>WP1-DCS TDR</t>
  </si>
  <si>
    <t>Data exchange and archiving</t>
  </si>
  <si>
    <t>WP2-Central DCS software -sub-system GUI "standardization"</t>
  </si>
  <si>
    <t>GUI's developed by LUMI and EMC sub-systems</t>
  </si>
  <si>
    <t>Collecting feedback from sub-systems</t>
  </si>
  <si>
    <t>FTE at sub-systems level</t>
  </si>
  <si>
    <t>WP3-Central DCS software - Desktop application "standardization"</t>
  </si>
  <si>
    <t>None</t>
  </si>
  <si>
    <t>WP4-Central DCS software - sub-systems merging into the Desktop application</t>
  </si>
  <si>
    <t>DCS development at the sub-systems level</t>
  </si>
  <si>
    <t>WP5 - Central DCS software - Desktop application</t>
  </si>
  <si>
    <r>
      <t>1.4.1.</t>
    </r>
    <r>
      <rPr>
        <sz val="10"/>
        <color rgb="FF000000"/>
        <rFont val="Arial"/>
      </rPr>
      <t>20</t>
    </r>
    <r>
      <rPr>
        <sz val="10"/>
        <color rgb="FF000000"/>
        <rFont val="Arial"/>
      </rPr>
      <t>.</t>
    </r>
    <r>
      <rPr>
        <sz val="10"/>
        <color rgb="FF000000"/>
        <rFont val="Arial"/>
      </rPr>
      <t>1</t>
    </r>
  </si>
  <si>
    <t>Computing Model</t>
  </si>
  <si>
    <t>Preliminary estimation of requirements</t>
  </si>
  <si>
    <t>Funding. Panda manpower dedicated for the model. Uncertainty from DAQ</t>
  </si>
  <si>
    <r>
      <t>1.4.1.</t>
    </r>
    <r>
      <rPr>
        <sz val="10"/>
        <color rgb="FF000000"/>
        <rFont val="Arial"/>
      </rPr>
      <t>20</t>
    </r>
    <r>
      <rPr>
        <sz val="10"/>
        <color rgb="FF000000"/>
        <rFont val="Arial"/>
      </rPr>
      <t>.</t>
    </r>
    <r>
      <rPr>
        <sz val="10"/>
        <color rgb="FF000000"/>
        <rFont val="Arial"/>
      </rPr>
      <t>1</t>
    </r>
    <r>
      <rPr>
        <sz val="10"/>
        <color rgb="FF000000"/>
        <rFont val="Arial"/>
      </rPr>
      <t>.</t>
    </r>
    <r>
      <rPr>
        <sz val="10"/>
        <color rgb="FF000000"/>
        <rFont val="Arial"/>
      </rPr>
      <t>1</t>
    </r>
  </si>
  <si>
    <t>Full Requirements</t>
  </si>
  <si>
    <t>First numbers shown in dec14. Bottlenecks identified</t>
  </si>
  <si>
    <t>Uncertainty of event size and online data reduction</t>
  </si>
  <si>
    <r>
      <t>1.4.1.</t>
    </r>
    <r>
      <rPr>
        <sz val="10"/>
        <color rgb="FF000000"/>
        <rFont val="Arial"/>
      </rPr>
      <t>20.1.2</t>
    </r>
  </si>
  <si>
    <t>Requirements for starting phase</t>
  </si>
  <si>
    <t>In starting phase event reduction could be smaller -&gt; larger data sample</t>
  </si>
  <si>
    <t>1.4.1.20.1.3</t>
  </si>
  <si>
    <t>Distributed computing</t>
  </si>
  <si>
    <t>Computing funding is not set</t>
  </si>
  <si>
    <t>1.4.1.20.1.4</t>
  </si>
  <si>
    <t>Prototyping distribution of jobs</t>
  </si>
  <si>
    <t>0 manpower. Possible middleware not identified</t>
  </si>
  <si>
    <t>1.4.1.20.2</t>
  </si>
  <si>
    <t>Offline software</t>
  </si>
  <si>
    <t>A complete realistic reconstruction chain for the barrel</t>
  </si>
  <si>
    <t>Manpower</t>
  </si>
  <si>
    <t>1.4.1.20.2.1</t>
  </si>
  <si>
    <t>Forward tracking</t>
  </si>
  <si>
    <t>Preliminary version of the code, not usable for production</t>
  </si>
  <si>
    <t>Manpower: only one PhD ending</t>
  </si>
  <si>
    <t>1.4.1.20.2.2</t>
  </si>
  <si>
    <t>Secondary tracking</t>
  </si>
  <si>
    <t>1.4.1.20.2.3</t>
  </si>
  <si>
    <t>Forward PID</t>
  </si>
  <si>
    <t>No activity</t>
  </si>
  <si>
    <t>not started</t>
  </si>
  <si>
    <t>1.4.1.20.2.4</t>
  </si>
  <si>
    <t>Full detailed geometry description</t>
  </si>
  <si>
    <t>Many detectors have not yet finalized the design</t>
  </si>
  <si>
    <t>1.4.1.20.2.5</t>
  </si>
  <si>
    <t>Quality Assurance</t>
  </si>
  <si>
    <t>Standard QA for tracking</t>
  </si>
  <si>
    <t>Dedicated Manpower</t>
  </si>
  <si>
    <t>1.4.1.20.3</t>
  </si>
  <si>
    <t>Online software</t>
  </si>
  <si>
    <t>Simulation of the DAQ chain</t>
  </si>
  <si>
    <t>1.4.1.20.3.1</t>
  </si>
  <si>
    <t>Timebased detector simulation</t>
  </si>
  <si>
    <t>Implemented for most subdetectors</t>
  </si>
  <si>
    <t>Implementation of the remaining det.</t>
  </si>
  <si>
    <t>Manpower for missing subdetectors</t>
  </si>
  <si>
    <t>1.4.1.20.3.2</t>
  </si>
  <si>
    <t>Timebased data reconstruction</t>
  </si>
  <si>
    <t>Running for some subdetectors</t>
  </si>
  <si>
    <t>1.4.1.20.3.3</t>
  </si>
  <si>
    <t xml:space="preserve">Coarse tracking </t>
  </si>
  <si>
    <t>STT Triplet Finder</t>
  </si>
  <si>
    <t>Algorithm development for complete det.</t>
  </si>
  <si>
    <t>1.4.1.20.3.4</t>
  </si>
  <si>
    <t>Fine tracking</t>
  </si>
  <si>
    <t>1.4.1.20.3.5</t>
  </si>
  <si>
    <t>Event building</t>
  </si>
  <si>
    <t>Coarse event building existing</t>
  </si>
  <si>
    <t>Fine event building</t>
  </si>
  <si>
    <t>1.4.1.20.3.6</t>
  </si>
  <si>
    <t>EMC reconstruction</t>
  </si>
  <si>
    <t>First version of timebased reco, not yet tested</t>
  </si>
  <si>
    <t>1.4.1.20.3.7</t>
  </si>
  <si>
    <t>Detectors correlation</t>
  </si>
  <si>
    <t>1.4.1.20.3.8</t>
  </si>
  <si>
    <t>Messaging system</t>
  </si>
  <si>
    <t>Some test examples running for PANDA</t>
  </si>
  <si>
    <t>Funding</t>
  </si>
  <si>
    <t>R&amp;D for bar box built from carbon fiber material needed - bar polution? Need R&amp;D funding.</t>
  </si>
  <si>
    <t>Preparing for more detailed plan</t>
  </si>
  <si>
    <t>Proto120 beam  tests</t>
  </si>
  <si>
    <t>Analysis Proto120 test beam</t>
  </si>
  <si>
    <t>Basic feature extraction, PANDAroot code</t>
  </si>
  <si>
    <t>Responsibilities cooling system</t>
  </si>
  <si>
    <t>Setup cooling system for one slice at Orsay</t>
  </si>
  <si>
    <t>Test crystals from CRYTUR/SICCAS</t>
  </si>
  <si>
    <t>Alveole production, preproduction slice</t>
  </si>
  <si>
    <t>Adaption to PANDA: design studies on vacuum chamber + frame modification; installation of monitoring devices</t>
  </si>
  <si>
    <t>Sub    PSP-code</t>
  </si>
  <si>
    <t>WP</t>
  </si>
  <si>
    <t>Main-Task Item</t>
  </si>
  <si>
    <t>Sub-Task Item</t>
  </si>
  <si>
    <t>Detail</t>
  </si>
  <si>
    <t>1.4.1.4.2</t>
  </si>
  <si>
    <t>General design available</t>
  </si>
  <si>
    <t>too small group and parallel activities</t>
  </si>
  <si>
    <t>ProjectManagement</t>
  </si>
  <si>
    <t>System</t>
  </si>
  <si>
    <t>General</t>
  </si>
  <si>
    <t>Demonstrator</t>
  </si>
  <si>
    <t>conceptual design</t>
  </si>
  <si>
    <t>full-size</t>
  </si>
  <si>
    <t>Finaltype</t>
  </si>
  <si>
    <t>Body</t>
  </si>
  <si>
    <t>set up of production infrastructure</t>
  </si>
  <si>
    <t>Interaction(Shielding,Cathode)</t>
  </si>
  <si>
    <t>lab-space constraints</t>
  </si>
  <si>
    <t>Amplification(GEM-Stack)</t>
  </si>
  <si>
    <t>Projection(Padplane)</t>
  </si>
  <si>
    <t>proof of principle done</t>
  </si>
  <si>
    <t>Demonstrator partially built and tested</t>
  </si>
  <si>
    <t>optical links / interfaces</t>
  </si>
  <si>
    <t>SuppliesConduit</t>
  </si>
  <si>
    <t>Demonstrator partially built and functional</t>
  </si>
  <si>
    <t>efficent know-how transfer to industry, budget not assigned</t>
  </si>
  <si>
    <t>Support</t>
  </si>
  <si>
    <t>Riddle</t>
  </si>
  <si>
    <t>FrontEndChip</t>
  </si>
  <si>
    <t>Development a/o selection</t>
  </si>
  <si>
    <t>FrontEndBoards</t>
  </si>
  <si>
    <t>Digitizer</t>
  </si>
  <si>
    <t>Concentrator</t>
  </si>
  <si>
    <t>external reference available</t>
  </si>
  <si>
    <t>Synchronization</t>
  </si>
  <si>
    <t>ElectronicsRoom</t>
  </si>
  <si>
    <t>DetectorControlSystem</t>
  </si>
  <si>
    <t>Hardware</t>
  </si>
  <si>
    <t>Infrastructure&amp;Tooling</t>
  </si>
  <si>
    <t>electrical</t>
  </si>
  <si>
    <t>HV, LV, Sensors</t>
  </si>
  <si>
    <t>Gas</t>
  </si>
  <si>
    <t>CE/TÜV certification (EX conditions)</t>
  </si>
  <si>
    <t>Cleaning</t>
  </si>
  <si>
    <t>large-size US-bath</t>
  </si>
  <si>
    <t>multi-channel electronics</t>
  </si>
  <si>
    <t>GEM-QA</t>
  </si>
  <si>
    <r>
      <t>Gain curve (</t>
    </r>
    <r>
      <rPr>
        <vertAlign val="superscript"/>
        <sz val="10"/>
        <color rgb="FF000000"/>
        <rFont val="Arial"/>
        <family val="2"/>
      </rPr>
      <t>55</t>
    </r>
    <r>
      <rPr>
        <sz val="10"/>
        <color rgb="FF000000"/>
        <rFont val="Arial"/>
      </rPr>
      <t>Fe)</t>
    </r>
  </si>
  <si>
    <t>pop done</t>
  </si>
  <si>
    <t>GEM+PP-QA</t>
  </si>
  <si>
    <t>OpticalScanner</t>
  </si>
  <si>
    <t>HomogeneityScanner ((x,y),X-Ray)</t>
  </si>
  <si>
    <t>process control, no support by engineers</t>
  </si>
  <si>
    <t>Framing</t>
  </si>
  <si>
    <t>ProductionUnit</t>
  </si>
  <si>
    <t>high channel counts</t>
  </si>
  <si>
    <t>GEM-Currents</t>
  </si>
  <si>
    <t>HV-loads</t>
  </si>
  <si>
    <t>QA Documentation</t>
  </si>
  <si>
    <t>Offline</t>
  </si>
  <si>
    <t>Simulation</t>
  </si>
  <si>
    <t>Reconstruction</t>
  </si>
  <si>
    <t>Online</t>
  </si>
  <si>
    <t>Analysis</t>
  </si>
  <si>
    <t>clarification of boundary conditions</t>
  </si>
  <si>
    <t>Documentation</t>
  </si>
  <si>
    <t>RiskAssesment,TechnicalFile,CE</t>
  </si>
  <si>
    <t>Collecting information</t>
  </si>
  <si>
    <t>Need successful steps ahead</t>
  </si>
  <si>
    <t>small size</t>
  </si>
  <si>
    <t>GEM-DISC#1</t>
  </si>
  <si>
    <t>Tests</t>
  </si>
  <si>
    <t>in-lab</t>
  </si>
  <si>
    <t>Gas-tightness and -purity, HV-stability, homogeneity of response</t>
  </si>
  <si>
    <t>medium+large size</t>
  </si>
  <si>
    <t>GEM-DISC#2+3</t>
  </si>
  <si>
    <t>Tests, operation</t>
  </si>
  <si>
    <t>in-beam</t>
  </si>
  <si>
    <t>FZJ&amp;Elsewhere</t>
  </si>
  <si>
    <t xml:space="preserve">Tests, radiation hardness </t>
  </si>
  <si>
    <t>pop of feasibility of external skelleton</t>
  </si>
  <si>
    <t>Transportation&amp;Installation</t>
  </si>
  <si>
    <t>FinalReport</t>
  </si>
  <si>
    <t>Looking for manpower</t>
  </si>
  <si>
    <t>DCS of HV-MAPS, waiting for final chip</t>
  </si>
  <si>
    <t>DAQ for 4 MuPix6 chips with TRBv3 without SODA for readout of our telescope</t>
  </si>
  <si>
    <t>project design -man power lack</t>
  </si>
  <si>
    <t>M3: 8/2016</t>
  </si>
  <si>
    <t>Description</t>
  </si>
  <si>
    <t>Mitigation measures</t>
  </si>
  <si>
    <t>Probability</t>
  </si>
  <si>
    <t>Impact</t>
  </si>
  <si>
    <t>Risk item</t>
  </si>
  <si>
    <t>Damage</t>
  </si>
  <si>
    <t>Remarks</t>
  </si>
  <si>
    <r>
      <rPr>
        <i/>
        <sz val="10"/>
        <color rgb="FF000000"/>
        <rFont val="Arial"/>
      </rPr>
      <t xml:space="preserve">Unlikely (un): </t>
    </r>
    <r>
      <rPr>
        <sz val="10"/>
        <color rgb="FF000000"/>
        <rFont val="Arial"/>
      </rPr>
      <t>&lt; 10%</t>
    </r>
  </si>
  <si>
    <r>
      <rPr>
        <i/>
        <sz val="10"/>
        <color rgb="FF000000"/>
        <rFont val="Arial"/>
      </rPr>
      <t>Likely (li): 20% --</t>
    </r>
    <r>
      <rPr>
        <sz val="10"/>
        <color rgb="FF000000"/>
        <rFont val="Arial"/>
      </rPr>
      <t xml:space="preserve"> &lt;50%</t>
    </r>
  </si>
  <si>
    <r>
      <rPr>
        <i/>
        <sz val="10"/>
        <color rgb="FF000000"/>
        <rFont val="Arial"/>
      </rPr>
      <t xml:space="preserve">Possible (po): </t>
    </r>
    <r>
      <rPr>
        <sz val="10"/>
        <color rgb="FF000000"/>
        <rFont val="Arial"/>
      </rPr>
      <t>10% -- &lt;20%</t>
    </r>
  </si>
  <si>
    <r>
      <rPr>
        <i/>
        <sz val="10"/>
        <color rgb="FF000000"/>
        <rFont val="Arial"/>
      </rPr>
      <t>Very likely (vl): &gt;=</t>
    </r>
    <r>
      <rPr>
        <sz val="10"/>
        <color rgb="FF000000"/>
        <rFont val="Arial"/>
      </rPr>
      <t xml:space="preserve"> 50%</t>
    </r>
  </si>
  <si>
    <t>Longer description of risk</t>
  </si>
  <si>
    <r>
      <t xml:space="preserve">Business critical (bc): 
</t>
    </r>
    <r>
      <rPr>
        <sz val="10"/>
        <color rgb="FF000000"/>
        <rFont val="Arial"/>
      </rPr>
      <t>entire pillar threatened</t>
    </r>
  </si>
  <si>
    <r>
      <t xml:space="preserve">Severe (se): </t>
    </r>
    <r>
      <rPr>
        <sz val="10"/>
        <color rgb="FF000000"/>
        <rFont val="Arial"/>
      </rPr>
      <t>essential objective of pillar not realized</t>
    </r>
  </si>
  <si>
    <r>
      <t xml:space="preserve">Moderate (mo): </t>
    </r>
    <r>
      <rPr>
        <sz val="10"/>
        <color rgb="FF000000"/>
        <rFont val="Arial"/>
      </rPr>
      <t>several objectives affected</t>
    </r>
  </si>
  <si>
    <r>
      <t xml:space="preserve">Marginal (ma): </t>
    </r>
    <r>
      <rPr>
        <sz val="10"/>
        <color rgb="FF000000"/>
        <rFont val="Arial"/>
      </rPr>
      <t>sub-goal affected or only partly reached</t>
    </r>
  </si>
  <si>
    <t>Impact on the system when the risk is realized</t>
  </si>
  <si>
    <t>Measures to reduce or avoid the risk</t>
  </si>
  <si>
    <t>Optional remarks</t>
  </si>
  <si>
    <t>Short title of risk</t>
  </si>
  <si>
    <t>1.4.1.14.3 
(GE detector)</t>
  </si>
  <si>
    <t>1.4.1.14.2 
(secondary target)</t>
  </si>
  <si>
    <t>1.4.1.14.1 
(primary target)</t>
  </si>
  <si>
    <t>Please mark changes in blue</t>
  </si>
  <si>
    <t>Installation of main components</t>
  </si>
  <si>
    <t>Full direct and remote/automatic control of target devices</t>
  </si>
  <si>
    <t>1.4.1.02.4.1</t>
  </si>
  <si>
    <t>Vacuum Situation at the PANDA Interaction Point</t>
  </si>
  <si>
    <t>possible (po) &lt;20%</t>
  </si>
  <si>
    <t>moderate (mo)</t>
  </si>
  <si>
    <t>Residual gas at the IP reduces the antiproton beam lifetime and gives parasitic interactions with the accelerator beam increasing the experimental background.</t>
  </si>
  <si>
    <t>Mechanical system</t>
  </si>
  <si>
    <t>Set up pre-series system (in prototype mechanical frame)</t>
  </si>
  <si>
    <t>1.4.1.04.1.1</t>
  </si>
  <si>
    <t>Pre-series straw production finished</t>
  </si>
  <si>
    <t>Series production ongoing, long-term QA</t>
  </si>
  <si>
    <t>1.4.1.04.1.2</t>
  </si>
  <si>
    <t>Positioning of all straw modules, layout of stereo layer modules</t>
  </si>
  <si>
    <t>1.4.1.04.1.3</t>
  </si>
  <si>
    <t xml:space="preserve">General layout and installation scheme </t>
  </si>
  <si>
    <t>1.4.1.04.1.4</t>
  </si>
  <si>
    <t>Available</t>
  </si>
  <si>
    <t>Preparation of test mounting</t>
  </si>
  <si>
    <t>Electronic readout</t>
  </si>
  <si>
    <t>Set up pre-series system</t>
  </si>
  <si>
    <t>1.4.1.04.2.1</t>
  </si>
  <si>
    <t>Electronics - ASIC/TRB readout (time-over-threshold)</t>
  </si>
  <si>
    <t>1.4.1.04.2.1.1</t>
  </si>
  <si>
    <t>Electronics - ASIC</t>
  </si>
  <si>
    <t>1.4.1.04.2.1.2</t>
  </si>
  <si>
    <t>Electronics - Frontend boards</t>
  </si>
  <si>
    <t>1.4.1.04.2.1.3</t>
  </si>
  <si>
    <t>Electronics - TRB3 time readout system</t>
  </si>
  <si>
    <t>ASIC control via TRBv3 system. TRBv3 system tested and prepared for preseries tests. TDC with time resolution &lt;1 ns achieved.</t>
  </si>
  <si>
    <t xml:space="preserve">Reliability tests
</t>
  </si>
  <si>
    <t>1.4.1.04.2.2</t>
  </si>
  <si>
    <t>Electronics - ADC/FPGA readout (pulse shape sampling)</t>
  </si>
  <si>
    <t>Man power situation for full system design, FPGA readout at high rates</t>
  </si>
  <si>
    <t>1.4.1.04.2.2.1</t>
  </si>
  <si>
    <t>Electronics - Transimpedance amplifier</t>
  </si>
  <si>
    <t>1.4.1.04.2.2.2</t>
  </si>
  <si>
    <t>Electronics - High voltage distribution</t>
  </si>
  <si>
    <t>1.4.1.04.2.2.3</t>
  </si>
  <si>
    <t>Electronics - ADC/FPGA readout system</t>
  </si>
  <si>
    <t>1.4.1.04.4</t>
  </si>
  <si>
    <t>1.4.1.04.5</t>
  </si>
  <si>
    <t>List of sensors, detailed scheme after STT readout decision</t>
  </si>
  <si>
    <t>1.4.1.04.6</t>
  </si>
  <si>
    <t>Tests - In-beam</t>
  </si>
  <si>
    <t>1.4.1.04.7</t>
  </si>
  <si>
    <t>Tests - Pre-series</t>
  </si>
  <si>
    <t>1.4.1.04.8</t>
  </si>
  <si>
    <t>Software - Developments</t>
  </si>
  <si>
    <t>STT pattern recognition and tracking included in PANDARoot</t>
  </si>
  <si>
    <t>Further developments frozen due to man power situation</t>
  </si>
  <si>
    <t>Lacking manpower for STT mechanical frame system design</t>
  </si>
  <si>
    <t>Mechanical system design and installation scheme workout frozen due to lacking manpower and funding</t>
  </si>
  <si>
    <t>Time-over-threshold technique not sufficient for PID</t>
  </si>
  <si>
    <t>dE/dx resolution for PID not sufficient by time-over-threshold (ToT) technique or ASIC performance</t>
  </si>
  <si>
    <t>Extra costs</t>
  </si>
  <si>
    <t>Design of non-standard high-voltage distribution/amplifier/ADC integration. FPGA programming for pulse analysis and readout at high signal rates. Data analysis of in-beam tests.</t>
  </si>
  <si>
    <t>Delay, extra costs</t>
  </si>
  <si>
    <t>Lacking manpower for PANDARoot software developments</t>
  </si>
  <si>
    <t xml:space="preserve">STT-related software developments for PANDARoot, debugging of detailed detector geometry (materials), time based simulation </t>
  </si>
  <si>
    <t>Lacking manpower for pre-series test data analysis</t>
  </si>
  <si>
    <t>Lens w/o airgap produced, prism performed well in beam tests</t>
  </si>
  <si>
    <t>Start of R&amp;D delayed to 2017 due to lack of funding</t>
  </si>
  <si>
    <t>In good shape, time-ordered sim added, plate design added as option, baseline design updated</t>
  </si>
  <si>
    <t>Working on time-based imaging</t>
  </si>
  <si>
    <t>PANDA Barrel DIRC radiator production cost overrun</t>
  </si>
  <si>
    <t>po</t>
  </si>
  <si>
    <t>mo</t>
  </si>
  <si>
    <t>DIRC radiator bars require very tight specifications on the optical and mechanical properties, making them difficult and expensive to produce. The PMA cost estimate was based on an unrealistic quote. Preliminary estimates from potential vendors suggest that a cost increase by a factor 2-3 is likely for radiator bar production.</t>
  </si>
  <si>
    <t>Production cost overrun, delayed or only partial installation of barrel DIRC detector radiator bars.</t>
  </si>
  <si>
    <t>PANDA Barrel sensor ageing</t>
  </si>
  <si>
    <t>un</t>
  </si>
  <si>
    <t>The photon detector has to tolerate large photon fluxes in a high magnetic field and measure single photons with good efficiency and timing below 100ps. The best candidate is the micro-channel plate PMT. Until 2011 commercially available MCP-PMTs survive for less than 1 year in the PANDA environment due to photocathode deterioration.</t>
  </si>
  <si>
    <t>Additional cost for purchase of replacement for damaged sensors and timem required for access and replacement.</t>
  </si>
  <si>
    <t xml:space="preserve">Recent improvements in the production process of the MCP-PMTs increased the lifetime of the prototype tubes to close to the required 10 year lifespan. Additional steps are taken to further improve the lifetime and the production yield, and therefore cost, for the new process. A second vendor has been engaged, ageing measurements have started. </t>
  </si>
  <si>
    <t>Given the MSV luminosities it is likely that this risk can soon be considered resolved.</t>
  </si>
  <si>
    <t>PANDA Barrel DIRC focusing optics</t>
  </si>
  <si>
    <t>ma</t>
  </si>
  <si>
    <t>PANDA Barrel DIRC insufficient manpower</t>
  </si>
  <si>
    <t>li</t>
  </si>
  <si>
    <t>The number of FTEs currently available at the institutions contributing to the PANDA Barrel DIRC effort is insufficient for the transition from the R&amp;D phase to the construction phase. The lack of BMBF funding in 2015++ is a serious concern.</t>
  </si>
  <si>
    <t>Delays in the construction of the detector.</t>
  </si>
  <si>
    <t>The personnel/funding situation at Mainz is particularly severe and has caused this group to suspend their contribution to the Barrel DIRC.</t>
  </si>
  <si>
    <t>PANDA Barrel DIRC infrastructure</t>
  </si>
  <si>
    <t>The assembly of the DIRC bar boxes is currently foreseen to take place in the DIRC cleanroom in the new HIM building in Mainz. Should the Mainz groups not receive the necessary funding for personnel and consumables, it is unlikely that this space will remain available to the DIRC.</t>
  </si>
  <si>
    <t>Additional cost for the construction of a new cleanroom area at GSI. Delays due to possible lack of manpower.</t>
  </si>
  <si>
    <t>Three modules for FT1 assembled and tested with high intensity proton beam</t>
  </si>
  <si>
    <t>New version of FE ASIC produced and tested</t>
  </si>
  <si>
    <t>Production facilities</t>
  </si>
  <si>
    <t>written in ~90%</t>
  </si>
  <si>
    <t>straw tube aging</t>
  </si>
  <si>
    <t>possible</t>
  </si>
  <si>
    <t>loss of detection efficiency</t>
  </si>
  <si>
    <t>The present limit for operating the PANDA straw tubes without observable aging of 1C/cm only marginally satisfies requirements for the FT</t>
  </si>
  <si>
    <t xml:space="preserve">Performance loss after a few years of operation of the FT, potential need for replacement of modules with the highest radiation levels. </t>
  </si>
  <si>
    <t>Extend the aging limit for safe operation of straws: studies of aging at doses exceeding 1C/cm, minimizing gas gain</t>
  </si>
  <si>
    <t>Inhouse QA measurements available, negotiations with different suppliers</t>
  </si>
  <si>
    <t>integration</t>
  </si>
  <si>
    <t>Radiation hard quartz fibers</t>
  </si>
  <si>
    <t>ASIC chips</t>
  </si>
  <si>
    <t>unlikely (un)</t>
  </si>
  <si>
    <t>Verification of mechanical design (see WP8)</t>
  </si>
  <si>
    <t>APD funding, APD screening</t>
  </si>
  <si>
    <t>beam test analysis</t>
  </si>
  <si>
    <t>Verification of mechanical design</t>
  </si>
  <si>
    <t>moderate</t>
  </si>
  <si>
    <t xml:space="preserve">Freeze for the slice design can be indicated only after the successful verification of the design of all components within the slice. </t>
  </si>
  <si>
    <t xml:space="preserve">Intensify work on finalizing electronics and cooling design. Implies to increase manpower and funding </t>
  </si>
  <si>
    <t>Crystal production</t>
  </si>
  <si>
    <t>identify funding source</t>
  </si>
  <si>
    <t>APD funding</t>
  </si>
  <si>
    <t>severe</t>
  </si>
  <si>
    <t>17000 APDs are to be funded. BMBF funding  on hold/not yet granted, Austrian funding for 5400 APDs not yet available.</t>
  </si>
  <si>
    <t>No Austrian funding up to 2017</t>
  </si>
  <si>
    <t>APD sensors can not be fully characterized within the foreseen time plan. Delay of screening from APD lab and increasing lack of manpower assigned to irradiation in Giessen</t>
  </si>
  <si>
    <t>probable delay of commissioning of series slices (not first slice). Minor impact on calibration procedures between APDs during operation</t>
  </si>
  <si>
    <t>Develop additional online and offline energy calibration procedures before start of operation</t>
  </si>
  <si>
    <t>Signal cables</t>
  </si>
  <si>
    <t>signal cables are still in R&amp;D phase. Feasibility of production of those cables with critical requirements is unsure</t>
  </si>
  <si>
    <t>redesign of entire r/o chain beyond the FE-electronics. Relocation of ADCs into the slices probable</t>
  </si>
  <si>
    <t>Design of modified ADCs fitting into slice volume</t>
  </si>
  <si>
    <t>This item also impacts the first risk item “Verification of mechanical design”</t>
  </si>
  <si>
    <t>There is no group or person currently working considerably on the development of the barrel cooling system</t>
  </si>
  <si>
    <t>delay of the design freeze for the slice mechanics, assembly and integration</t>
  </si>
  <si>
    <t>Assign manpower to this task</t>
  </si>
  <si>
    <t>Currently not enough personel working on software and protype analysis due to strong cut in funding</t>
  </si>
  <si>
    <t>raise funding/persons for this task</t>
  </si>
  <si>
    <t>Moderate</t>
  </si>
  <si>
    <t>Severe</t>
  </si>
  <si>
    <t>Mechanical Integration</t>
  </si>
  <si>
    <t>APD screening/matching</t>
  </si>
  <si>
    <t>Operation of cooling system in Bochum</t>
  </si>
  <si>
    <t>delay of assembly of alveoli and mounting at the forward endcap</t>
  </si>
  <si>
    <t>Improve speed of analysis of screened APDs. Concentrate on APDs from same lots, which can be matched more easy.</t>
  </si>
  <si>
    <t>M3 12/2018?</t>
  </si>
  <si>
    <t>Requirements calculations - standby</t>
  </si>
  <si>
    <t>Reduction of event size. Evaluation of bias from online - standby</t>
  </si>
  <si>
    <t>Plannings for first years - standby</t>
  </si>
  <si>
    <t>Identify possible Tier sites and distribution strategy - standby</t>
  </si>
  <si>
    <t>Q4/2016 ?</t>
  </si>
  <si>
    <t>Finalization of 1st version of the code - suspended. Groups in krakow starting from scratch</t>
  </si>
  <si>
    <t>Improvements in tracking quality for secondary vertices. Optimized forward barrel part (GEM)</t>
  </si>
  <si>
    <t>No activity - validation of new code needed</t>
  </si>
  <si>
    <t>Currently no manpower, the existing one has left</t>
  </si>
  <si>
    <t>started</t>
  </si>
  <si>
    <t>Correlation of (ideal) forward tracks to RICH. PID parametrization of FMDT</t>
  </si>
  <si>
    <t>RICH+FTOF studies</t>
  </si>
  <si>
    <t>Finalization of forward tracking. Manpower for FSC PID</t>
  </si>
  <si>
    <t>GEM from CAD drawings</t>
  </si>
  <si>
    <t>Possible</t>
  </si>
  <si>
    <t>The central computing of FAIR should be hosted inside the Green Cube, funded by FAIR. In the case FAIR will not fund the Cube (there is no official sentence about in the papers), the PANDA computing costs will increase substantially (currently the include only the distributed resources)</t>
  </si>
  <si>
    <t>Computing costs increase substantially. Computing resources ready for day-1 data taking, but possible delays for full luminosity.. This means lack of resources for data processing and analysis once running with full equipment.</t>
  </si>
  <si>
    <t>The official FAIR commitment in the Green Cube funding should be set (FAIR Computing TDR).</t>
  </si>
  <si>
    <t>With day-1 luminosity less physical interactions, but in the first months the online selection most probably will be lower, compensating this effect.</t>
  </si>
  <si>
    <t>Insufficient manpower investment in the software developments</t>
  </si>
  <si>
    <t>Likely</t>
  </si>
  <si>
    <t>Lack of dedicated manpower makes the software developments slower, with important tasks uncovered, and code not deeply bug free, with also problematic aspects in the reconstruction for people doing the analysis which are slow to be fixed or improved.</t>
  </si>
  <si>
    <t xml:space="preserve">Delays in having realistic simulations to evaluate the reconstruction capabilities, in particular for the design of the triggerless data acquisition system. </t>
  </si>
  <si>
    <t>More software manpower from the collaboration. Service common tasks.</t>
  </si>
  <si>
    <t>Italy quits Panda</t>
  </si>
  <si>
    <t>The position of Italy inside Panda is now critical. If INFN quits PANDA, important computing task and expertice will vanish (software for STT FTS and MDT, tracking, PID, computing coordination)</t>
  </si>
  <si>
    <t>Lack of manpower for detector software of STT/FTS/MDT, central tracking expertise lost</t>
  </si>
  <si>
    <t>STT/FTS/MDT tasks covered by different groups, as well as coordination tasks.</t>
  </si>
  <si>
    <t>GEANT model is in progress</t>
  </si>
  <si>
    <t>Man power, SiPM not radiation hard</t>
  </si>
  <si>
    <t>TOF-PET evaluation kit tested</t>
  </si>
  <si>
    <t>system design for pre-series prototype</t>
  </si>
  <si>
    <t>ADC for pre-series prototype</t>
  </si>
  <si>
    <t xml:space="preserve">The central computing (Green Cube) is not funded by FAIR
</t>
  </si>
  <si>
    <t>Radiation Hardness of HPGe</t>
  </si>
  <si>
    <t>&lt;20%</t>
  </si>
  <si>
    <t>Present best candidates for the gamma spectroscopy of Doubly strange hypernuclei are HPGe crystals (Euroball). It has to withstand the level of radiation tolerance required for operation in PANDA</t>
  </si>
  <si>
    <t>Physics performance loss (high precise gamma spectroscopy).</t>
  </si>
  <si>
    <t>Early prototyping and irradiation tests can substantially reduce the
risk. Annealing of the damage can be accomplished readily by
heating the crystal for short time periods.</t>
  </si>
  <si>
    <t>Germanium Triple Cluster Protototype</t>
  </si>
  <si>
    <t>&lt;10 %</t>
  </si>
  <si>
    <t>unlikely</t>
  </si>
  <si>
    <t>Delivery of a fully equipped triple cluster detector might suffer from some delay due to manufacturing problems.</t>
  </si>
  <si>
    <t>Delay in submmiting Tech. Des. Report at the end of the 2016</t>
  </si>
  <si>
    <t>Sinergy with the DEGAS /DESPEC Collaboration at NUSTAR/FAIR. The scheduled beam test in June 2016 ensures  delivery of the main components for the PANGEA Prototype.</t>
  </si>
  <si>
    <t>Man power insuficient</t>
  </si>
  <si>
    <t>Lack of personel might induce some delay in fulfilling deadlines.</t>
  </si>
  <si>
    <t>Delay in the scheduled Milestones</t>
  </si>
  <si>
    <t>Getting additional Funding, extend collaboration with other groups and get external students/PostDocs</t>
  </si>
  <si>
    <t>M3: 6/2017</t>
  </si>
  <si>
    <t>M3: 12/2017</t>
  </si>
  <si>
    <t>Lack of manpower</t>
  </si>
  <si>
    <t xml:space="preserve">Pixel part </t>
  </si>
  <si>
    <t>Critical situation of the MVD group of Torino in a stand-by position in the  INFN. Lack of man power and expertise.</t>
  </si>
  <si>
    <t>The pixel detector components cannot be produced and the pixel detector cannot be built. Although the Turin group will restart the job, delays have to be taken into account.</t>
  </si>
  <si>
    <t>The finalization of the FAIR problems. Subsequent contact with the INFN management for a recovery of the critical situation of the MVD group of Torino. Alternative solution: new/additional manpower and expertise; involvement of new groups</t>
  </si>
  <si>
    <t>MVD mechanics</t>
  </si>
  <si>
    <t>As before. In addition retirements of two mechanics designers, pillars of the project</t>
  </si>
  <si>
    <t>Lack of man power and expertise. Delay  in the construction</t>
  </si>
  <si>
    <t>New manpower/ expert people</t>
  </si>
  <si>
    <t>MVD cooling system</t>
  </si>
  <si>
    <t>As before for the Torino group. Retirement of the expert person for the strip part cooling</t>
  </si>
  <si>
    <t>Slow control</t>
  </si>
  <si>
    <t xml:space="preserve">Severe </t>
  </si>
  <si>
    <t xml:space="preserve">The person of Julich responsible of the slow control has been moved to an othe r business. </t>
  </si>
  <si>
    <t>Lack of man power and expertise.  Delay  in the construction</t>
  </si>
  <si>
    <t>New/additional manpower/ involvement of new groups</t>
  </si>
  <si>
    <t>Electronics off-detector</t>
  </si>
  <si>
    <t>The person of Julich responsible of the slow control has been moved to an othe r business. Limited manpower</t>
  </si>
  <si>
    <t xml:space="preserve">Strip readout </t>
  </si>
  <si>
    <t xml:space="preserve">Absence of electronic designers of PASTA in the future (Julich and Giessen). As before for the Torino group. </t>
  </si>
  <si>
    <t>New/additional manpower</t>
  </si>
  <si>
    <t>Funding of man-power</t>
  </si>
  <si>
    <t>Man-power</t>
  </si>
  <si>
    <t>There are several PANDA sub-systems were the controls subject was not addressed yet (May 2016), the main argument beeing the lack of man-power - willing or able to deal with the controls</t>
  </si>
  <si>
    <t>Delay in the sub-system commissioning and/or integration in the Central PANDA DCS</t>
  </si>
  <si>
    <t xml:space="preserve">DCS 'national' team to support the development of controls for the troubled sub-systems </t>
  </si>
  <si>
    <t>1.4.1.09.</t>
  </si>
  <si>
    <t>TRB-3 with PADIVA-2 tested using SiPMs, TOT correction</t>
  </si>
  <si>
    <t>TRB-3 with PADIWA-A as final variant to test with PMTs</t>
  </si>
  <si>
    <t>Need personn</t>
  </si>
  <si>
    <t xml:space="preserve">preliminary design </t>
  </si>
  <si>
    <t>under consideration</t>
  </si>
  <si>
    <t>Procurement of fast light generatorfor for latency online monitoring. Design time calibration system</t>
  </si>
  <si>
    <t xml:space="preserve">beam tests complited. 70 ps time resolution obtained </t>
  </si>
  <si>
    <t>Final decision on PMT type, contacts with Hamamatsu, Bicron firms</t>
  </si>
  <si>
    <t>PANDAROOT Count rates,  TOF detector interplay finished</t>
  </si>
  <si>
    <t>Light propogataion (aparatus) MC</t>
  </si>
  <si>
    <t>Main parts  finished</t>
  </si>
  <si>
    <t>finalizing text including TRB-3 tests and apparatus MC</t>
  </si>
  <si>
    <t>more help in TDR drafting from dc</t>
  </si>
  <si>
    <t>TRB-tests, TDR finalization.</t>
  </si>
  <si>
    <t>Effect of dipole magnetic field</t>
  </si>
  <si>
    <t>small &lt;1%</t>
  </si>
  <si>
    <t>no</t>
  </si>
  <si>
    <t>magnet protected PMT housing has not yet directly tested</t>
  </si>
  <si>
    <t>PMT signal drops down</t>
  </si>
  <si>
    <t xml:space="preserve">direct control of housing sing realistic magnetic stray field </t>
  </si>
  <si>
    <t>worsenning time resolution in data taking period  to some 100ps</t>
  </si>
  <si>
    <t>&lt;10%</t>
  </si>
  <si>
    <t>This may come  come latency imstability, FEE temperature instability, agingof  optical contacts etc. .</t>
  </si>
  <si>
    <t>Hadron PID related to  FTOF worsening</t>
  </si>
  <si>
    <t>Thorough maintennence of latency calibration, mechanical stability of PMTs, temperature stability FEE (TRB+PADIWA)</t>
  </si>
  <si>
    <t>Serious problems in PNPI with experienced physicists will be by the PANDA commisioning time. Difficulties to hire young  PhD persons.Unpreditctible situation with travel money.to participate in PANDA startup and datataking</t>
  </si>
  <si>
    <t xml:space="preserve">problems with    FTOF tests, calibration, maintennence </t>
  </si>
  <si>
    <t>Getting additional Funding, Propaganda PANDA experiment physics.</t>
  </si>
  <si>
    <t>stalled</t>
  </si>
  <si>
    <t>assembly pending</t>
  </si>
  <si>
    <t>large area double sided multilayered PCB</t>
  </si>
  <si>
    <t>no read-out chip available</t>
  </si>
  <si>
    <t>no qualified personnel available,             no R&amp;D budget available</t>
  </si>
  <si>
    <t>test database installed</t>
  </si>
  <si>
    <t>no personnel available</t>
  </si>
  <si>
    <t>no qualified personnel available</t>
  </si>
  <si>
    <t>Long-duration measurements; systematic target optimisation; test of highest target thickness and vacuum situation</t>
  </si>
  <si>
    <t>Installation at COSY</t>
  </si>
  <si>
    <t>Preparation for installation at WASA-at-COSY target place</t>
  </si>
  <si>
    <t xml:space="preserve">Find commercially available ADC module with smilar parameters to test pre-series prototype </t>
  </si>
  <si>
    <t xml:space="preserve">Delay of the FSC modules mass production </t>
  </si>
  <si>
    <t>ADC prototype should be in time for the pre-series FSC prototype tests to validate the readout design</t>
  </si>
  <si>
    <t xml:space="preserve">pre-series prototype ADC </t>
  </si>
  <si>
    <t>Prototype met the goal requirements</t>
  </si>
  <si>
    <t>New CAD Drawing with connectors, cables</t>
  </si>
  <si>
    <t>Information updated with the new realistic SM design</t>
  </si>
  <si>
    <t>Time based simulation, PID</t>
  </si>
  <si>
    <t>physics simulation using SciTil</t>
  </si>
  <si>
    <t>SiPM radiation hardness not sufficient</t>
  </si>
  <si>
    <t>Sensor performance may deteriorate within the PANDA lifetime</t>
  </si>
  <si>
    <t>time resolution becomes worse, detection efficiency becomes lower</t>
  </si>
  <si>
    <t>Take enough safety margin to torelate the performance deterioration</t>
  </si>
  <si>
    <t>current prototype shows ~50 ps time resolution in comparison to the design goal of 100 ps. The threshold can go from 20 mV up to 50 mV while not influencing the time resolution. This torelates higher noise</t>
  </si>
  <si>
    <t>1.4.1.19.1</t>
  </si>
  <si>
    <t>Data Concentrators</t>
  </si>
  <si>
    <r>
      <t>1.4.1.</t>
    </r>
    <r>
      <rPr>
        <sz val="10"/>
        <color rgb="FF000000"/>
        <rFont val="Arial"/>
      </rPr>
      <t>19.1.1</t>
    </r>
  </si>
  <si>
    <t>Replacement for TRB3</t>
  </si>
  <si>
    <t>Zynq-based design ready, prototype produced</t>
  </si>
  <si>
    <t>Test and debugging of of prototype</t>
  </si>
  <si>
    <t>1.4.1.19.1.2</t>
  </si>
  <si>
    <t>DC for MVD</t>
  </si>
  <si>
    <t>Withdrawal of manpower at FZ Jülich</t>
  </si>
  <si>
    <t>1.4.1.19.2</t>
  </si>
  <si>
    <t>SODAnet</t>
  </si>
  <si>
    <t>working prototype based on TRB3</t>
  </si>
  <si>
    <t>Performance and stability tests</t>
  </si>
  <si>
    <t>1.4.1.19.2.1</t>
  </si>
  <si>
    <t>SODAnet port to new DC</t>
  </si>
  <si>
    <t>1.4.1.19.2.2</t>
  </si>
  <si>
    <t>SODAnet port to MVD DC</t>
  </si>
  <si>
    <t>1.4.1.19.3</t>
  </si>
  <si>
    <t xml:space="preserve">Compute Node </t>
  </si>
  <si>
    <t>Working prototype: xFP cards (Virtex 5 FX70T) and ATCA carrier board (Virtex4), working IPMI controller for carrier board and MMC controller for xFP card</t>
  </si>
  <si>
    <t>Firmware development for data link between ATCA backplane and PCIx, stability and performance tests</t>
  </si>
  <si>
    <t>1.4.1.19.3.1</t>
  </si>
  <si>
    <t>Firmware for algorithms</t>
  </si>
  <si>
    <t>Working Firmware for STT tracking, working firmware for burst building/event building, tested at MAMI/Mainz</t>
  </si>
  <si>
    <t>Lack of manpower for further in-beam DAQ tests, no manpower for further algorithm develoment in detector groups</t>
  </si>
  <si>
    <t>1.4.1.19.3.2</t>
  </si>
  <si>
    <t>Port of CN architecture to mor recent FPGA platform (Kintex Ultrascale (+))</t>
  </si>
  <si>
    <t>Conceptional design (7/2016)</t>
  </si>
  <si>
    <t>Evaluation of different FPGA architectures, selection of Kintex 7 Ultrascale, Port of STT tracker firmware to Kintex 7 Ultrascale development board (AVNET)</t>
  </si>
  <si>
    <t xml:space="preserve">Lack of manpower </t>
  </si>
  <si>
    <t>1.4.1.19.3.3</t>
  </si>
  <si>
    <t>Kintex based CN Prototype</t>
  </si>
  <si>
    <r>
      <rPr>
        <sz val="10"/>
        <color rgb="FF000000"/>
        <rFont val="Arial"/>
      </rPr>
      <t>Working prototype (</t>
    </r>
    <r>
      <rPr>
        <sz val="10"/>
        <color rgb="FF000000"/>
        <rFont val="Arial"/>
      </rPr>
      <t>01.07.2017</t>
    </r>
    <r>
      <rPr>
        <sz val="10"/>
        <color rgb="FF000000"/>
        <rFont val="Arial"/>
      </rPr>
      <t>)</t>
    </r>
  </si>
  <si>
    <t>Lack of manower</t>
  </si>
  <si>
    <t>1.4.1.19.4</t>
  </si>
  <si>
    <t>Networking, connectivity between CN layer and online server farm</t>
  </si>
  <si>
    <t>Preparations of TDR for Day 0 DAQ/Event filter System</t>
  </si>
  <si>
    <t>M3 01.12.2017</t>
  </si>
  <si>
    <t>Succssfull tests with CN and SODANET prototypes</t>
  </si>
  <si>
    <t>Design of new CN platform, fdata concentrators, time-and event - based simulations, firmware development</t>
  </si>
  <si>
    <t>Essential input for design decissions missing:time-based and event-based simulations</t>
  </si>
  <si>
    <t>Delay of DAQ project, cost increase, waste of ressources</t>
  </si>
  <si>
    <t>Time-based simulations and event-based simulations for a realistic startup scenary are indispensible input to make final design decisions with respect to bandwidth and performance of the DAQ/Event filter system. A realistic detector scenario has to be developed for first physics with PANDA and the integrated luminosity requirements have to be worked out. The maximum possible event rate depends on rejection factors, storage capacity, performance and bandwidth of DAQ/Filtering and hss to be mathched to the physics programme.</t>
  </si>
  <si>
    <t>PANDA cannot run at the required luminosity to achieve ist physics objectives</t>
  </si>
  <si>
    <t>Strenghen the simulation efforts, better overall coordination of computing, DAQ, online-trigger groups, provide more manpower</t>
  </si>
  <si>
    <t>Lack of manpower for algorithm development in the detector groups</t>
  </si>
  <si>
    <t>Event filtering cannot be done online</t>
  </si>
  <si>
    <t>Firmware is needed to operate the event filtering, based on  particle ID, tracking and calorimetry. Expert knowledge and manpower from the detector groups is required but not available.</t>
  </si>
  <si>
    <t>The event filtering will be inefficient, resulting in limitations to the achievable integrated luminosity due to lack of mass storage and DAQ bandwith.</t>
  </si>
  <si>
    <t>provide more manpower</t>
  </si>
  <si>
    <t>no funding for DAQ construction available, no LOI to request funding form any existing PANDA group</t>
  </si>
  <si>
    <t>no DAQ system</t>
  </si>
  <si>
    <t>provide funding</t>
  </si>
  <si>
    <t>ASIC validated and produced</t>
  </si>
  <si>
    <t>Integration of stimulated recovery, coupling light fibres to crystal, routing</t>
  </si>
  <si>
    <t>M8: 12/2017</t>
  </si>
  <si>
    <t>Very likely</t>
  </si>
  <si>
    <t>business critical</t>
  </si>
  <si>
    <t>1 PhD might join QA at GSI ? 1 PostDoc might be added in the future?</t>
  </si>
  <si>
    <t>M9: 3/2018</t>
  </si>
  <si>
    <t>Setup cooling system at Orsay, 90% of VIPs ready</t>
  </si>
  <si>
    <t>likely</t>
  </si>
  <si>
    <t>MuPix7 tested in HD, Teleskop tested successfully</t>
  </si>
  <si>
    <t>Luminosity extraction software (offline) ready incl. systematic uncertainties</t>
  </si>
  <si>
    <t>M8: 03/2018</t>
  </si>
  <si>
    <t>12/2017</t>
  </si>
  <si>
    <t>LUMI Vacuum</t>
  </si>
  <si>
    <t>If the transition foil breaks, material in the lumi vacuum will be in the beam pipe vacuum. Detector component could be damaged.</t>
  </si>
  <si>
    <t>Damage of the Lumi detector component, no luminosity measurement, vacuum in the beam pipe gets worse</t>
  </si>
  <si>
    <t>Testing and prototyping.</t>
  </si>
  <si>
    <t>Bar performance meets requirements (CERN 2015), plate with prism looking promising but does not yet meet requirement</t>
  </si>
  <si>
    <t>CERN beam test analysis showed that timing resolution insufficient for plate validation</t>
  </si>
  <si>
    <t>In good shape, time-based imaging for narrow bar and wide plate works with simulation PDFs</t>
  </si>
  <si>
    <t>Long-term project to add analytical PDFs for time-based imaging</t>
  </si>
  <si>
    <t>M4: 6/2017</t>
  </si>
  <si>
    <t>main producers of MDT's components are known/ready</t>
  </si>
  <si>
    <t>search for the building/area for the workshop installation</t>
  </si>
  <si>
    <t>building/area and funding for the workshop installation</t>
  </si>
  <si>
    <t>beam test of big prototype at CERN</t>
  </si>
  <si>
    <t>conceptual design is in progress</t>
  </si>
  <si>
    <t>not defined</t>
  </si>
  <si>
    <t>generally on time</t>
  </si>
  <si>
    <t>absense of funding for the project</t>
  </si>
  <si>
    <t>100% (fact)</t>
  </si>
  <si>
    <t>potentially severe</t>
  </si>
  <si>
    <t>absence of the project money despite technical approval of the project by FAIR</t>
  </si>
  <si>
    <t>serious delay of the mass production start</t>
  </si>
  <si>
    <t>continuation of detector and electronics R@D, and supporting the contacts with industrial companies</t>
  </si>
  <si>
    <t>solution is in the hands of FAIR and Rosatom management</t>
  </si>
  <si>
    <t>absense of MDT assembly workshop</t>
  </si>
  <si>
    <t>serious</t>
  </si>
  <si>
    <t>assembly building planned for the PANDA MDTs is occupied by other activity</t>
  </si>
  <si>
    <t>negotiate with JINR directorate some other building/area</t>
  </si>
  <si>
    <t>high level of JINR-FAIR cooperation assumes that solution should be found</t>
  </si>
  <si>
    <r>
      <t xml:space="preserve">Design of transimpedance amplifier, integration in ADC system, </t>
    </r>
    <r>
      <rPr>
        <sz val="11"/>
        <color rgb="FFFF0000"/>
        <rFont val="Calibri"/>
        <family val="2"/>
        <scheme val="minor"/>
      </rPr>
      <t>tests in-beam (Nov. 2017)</t>
    </r>
  </si>
  <si>
    <t>Final ADC chip (pipeline ADC) and FPGA chip defined (testboard)</t>
  </si>
  <si>
    <t>1.4.1.04.9</t>
  </si>
  <si>
    <t>Phase-0 test system</t>
  </si>
  <si>
    <t>1.4.1.04.9.1</t>
  </si>
  <si>
    <t>Straw series production, straw double-layers</t>
  </si>
  <si>
    <t>Planning &amp; preparations started, 640 straws for STS1 (possible use for PANDA-FT4 later)</t>
  </si>
  <si>
    <t>1.4.1.04.9.2</t>
  </si>
  <si>
    <t>Electronic readout system</t>
  </si>
  <si>
    <t>Dedicated in-beam test campaign and analysis of the test data to verify mech. setup and electronic readout system</t>
  </si>
  <si>
    <t>M8: 7/2017</t>
  </si>
  <si>
    <t>Crystal production funding</t>
  </si>
  <si>
    <t>Preamplifier validated</t>
  </si>
  <si>
    <t>APD screening insufficient results for matching</t>
  </si>
  <si>
    <t>HV settings for APDs might not be available before glueing APDs.</t>
  </si>
  <si>
    <t>APDs are not perfectly matched. Loss of dynamic range and increased signal to noise range.</t>
  </si>
  <si>
    <t>Develop in situ HV supply for single (unmatched) APDs</t>
  </si>
  <si>
    <t>Work ongoing at Bonn University</t>
  </si>
  <si>
    <t>nearly final. 55 ps (comp. the initial goal of 100 ps) reached</t>
  </si>
  <si>
    <t>First prototype built</t>
  </si>
  <si>
    <t>online t0 algorithm with SciTil, relative TOF</t>
  </si>
  <si>
    <t>event sorting algorithm</t>
  </si>
  <si>
    <t>Critical</t>
  </si>
  <si>
    <t>Negotiation with Austrian ministery needs to be restarted</t>
  </si>
  <si>
    <t>Support from PANDA/FAIR necessary</t>
  </si>
  <si>
    <t>Funding period 2018-2020</t>
  </si>
  <si>
    <r>
      <t xml:space="preserve">Mechanical prototype for vacuum box, linear shift mechnism and inner beampipe working stable, </t>
    </r>
    <r>
      <rPr>
        <sz val="10"/>
        <color rgb="FFFF0000"/>
        <rFont val="Arial"/>
        <family val="2"/>
      </rPr>
      <t>Design of new prototype vacuum box ready</t>
    </r>
  </si>
  <si>
    <t>Complete half detector setup for tests</t>
  </si>
  <si>
    <r>
      <t xml:space="preserve">all (except HV-MAPS-DCS) available with OPI, </t>
    </r>
    <r>
      <rPr>
        <sz val="10"/>
        <color rgb="FFFF0000"/>
        <rFont val="Arial"/>
        <family val="2"/>
      </rPr>
      <t>design of overheat protection ready</t>
    </r>
  </si>
  <si>
    <t>Extension to MuPix8</t>
  </si>
  <si>
    <t>Cluster target generator (A. Khoukaz, WWU Münster)</t>
  </si>
  <si>
    <t>Roots Pumping system  (A. Khoukaz, WWU Münster)</t>
  </si>
  <si>
    <t>Fully in operation</t>
  </si>
  <si>
    <t>routine operation</t>
  </si>
  <si>
    <t>Electronic rack for cluster generator  (A. Khoukaz, WWU Münster)</t>
  </si>
  <si>
    <t>Communication line between cluster target components  (A. Khoukaz, WWU Münster)</t>
  </si>
  <si>
    <t>Full direct and remote control of target devices</t>
  </si>
  <si>
    <t>Test of the cluster target at the internal COSY beam  (A. Khoukaz, WWU Münster)</t>
  </si>
  <si>
    <t>Work loads defined; Proposal for beam time at COSY accepted</t>
  </si>
  <si>
    <t>Slow control for local cluster target tests in Münster  (A. Khoukaz, WWU Münster)</t>
  </si>
  <si>
    <t>Gas supply system (J. Zmeskal, SMI Vienna)</t>
  </si>
  <si>
    <t>Slow control system (B. Zwieglinski, NCBJ Warsaw)</t>
  </si>
  <si>
    <t>Beam dump  (A. Khoukaz, WWU Münster)</t>
  </si>
  <si>
    <t>Tests with cluster beam at Münster</t>
  </si>
  <si>
    <t>Tentative WP Leaders</t>
  </si>
  <si>
    <t>Bar/plate fabrication notoriously delayed in other DIRCs.</t>
  </si>
  <si>
    <t>Decision pending; J. Schwiening (GSI) for now</t>
  </si>
  <si>
    <t>Test alternate vendor (production of samples from third vendor delayed)</t>
  </si>
  <si>
    <t>Albert Lehmann, Erlangen</t>
  </si>
  <si>
    <t>One full readout sector tested with particle beams and preliminary design (PADIWA/TRB).</t>
  </si>
  <si>
    <t>Improving electronics performance, moving to final design</t>
  </si>
  <si>
    <t>Final electronics design (DiRICH) still needs to be validated with MCP-PMTs. Production of DiRICH for CBM/HADES delayed.</t>
  </si>
  <si>
    <t>TDR submitted to FAIR in Sept. 2016</t>
  </si>
  <si>
    <t>Still need more information for final plate/bar deometry design decision.</t>
  </si>
  <si>
    <t>J. Schwiening (GSI)</t>
  </si>
  <si>
    <t>We are investigating an alternate radiator design: using one wider plate instead of 5 narrow bars potentially reduces the cost by 40-60%. The new geometry, which has also been chosen by the Belle II detector, has to be tested and the performance verified in a prototype. The mechanical design of the Barrel DIRC has been modified to allow delayed or partial installation of the radiator boxes. Plate design still needs to be validated with prototype in particle beams.</t>
  </si>
  <si>
    <t>New potential vendor identified in 2015, delivered a free test sample, validation ongoing</t>
  </si>
  <si>
    <t>All groups involved in Barrel DIRC (Erlangen, GSI, Mainz) have applied for additional manpower without success. New applications are being prepared for the 2018-21 funding cycle. Additional groups are invited to join Barrel DIRC effort. The mechanical design of the Barrel DIRC has been modified to allow delayed or partial installation of the radiator boxes.</t>
  </si>
  <si>
    <t>Discussions between Mainz University and HIM are ongoing.</t>
  </si>
  <si>
    <t>The personnel/funding situation at Mainz is particularly severe and has caused this group to effectively suspend their contribution to the Barrel DIRC.</t>
  </si>
  <si>
    <t>3000 crystals, one complete slice; purchase of PWO raw material</t>
  </si>
  <si>
    <t>ADC prototype testing, HV distribution boards, serial adapter chip</t>
  </si>
  <si>
    <t>assembly of first slice</t>
  </si>
  <si>
    <t>WP responsible</t>
  </si>
  <si>
    <t>Luigi Capozza</t>
  </si>
  <si>
    <t>David Rodríguez</t>
  </si>
  <si>
    <t>PbWO crystals</t>
  </si>
  <si>
    <t>All crystals available</t>
  </si>
  <si>
    <t>Valera Dormenev</t>
  </si>
  <si>
    <t>Photosensors</t>
  </si>
  <si>
    <t>APD purchased</t>
  </si>
  <si>
    <t>Screening</t>
  </si>
  <si>
    <t>Andrea Wilms</t>
  </si>
  <si>
    <t>Final FEE, optical system</t>
  </si>
  <si>
    <t>1.4.1.10.2.6</t>
  </si>
  <si>
    <t>1.4.1.10.2.7</t>
  </si>
  <si>
    <t>APFEL feature extraction</t>
  </si>
  <si>
    <t>Oliver Noll</t>
  </si>
  <si>
    <t>1.4.1.10.2.8</t>
  </si>
  <si>
    <t>ASIC control, EPICS integration</t>
  </si>
  <si>
    <t>All crystals stored in Bochum</t>
  </si>
  <si>
    <t>VPTT matching</t>
  </si>
  <si>
    <t>Funding for 2016/2017 secured</t>
  </si>
  <si>
    <t>Responsible</t>
  </si>
  <si>
    <t>1.4.1.08.1.1.1</t>
  </si>
  <si>
    <t>WP1.1 (Optics, Radiator)</t>
  </si>
  <si>
    <t>Impact of outgassing, rise in prices</t>
  </si>
  <si>
    <t>E. Etzelmüller</t>
  </si>
  <si>
    <t>1.4.1.08.1.1.2</t>
  </si>
  <si>
    <t>WP1.2 (Optics, FLGs)</t>
  </si>
  <si>
    <t>Prototypes meet specifications, inhouse QA measurements available</t>
  </si>
  <si>
    <t>WP4 (Readout, ASICs)</t>
  </si>
  <si>
    <t>Hardware for data output, manpower</t>
  </si>
  <si>
    <t>WP5 (FEE, other than ASICs)</t>
  </si>
  <si>
    <t>Working on a detailed design, implementation on a PCB</t>
  </si>
  <si>
    <t>Front End ASIC needs development, manpower</t>
  </si>
  <si>
    <t>WP6 (Slow Control, DCS)</t>
  </si>
  <si>
    <t>Standalone Programs for HV exist</t>
  </si>
  <si>
    <t>Final version of source (HV, LV) to make it in EPICS</t>
  </si>
  <si>
    <t>A. Hayrapetyan</t>
  </si>
  <si>
    <t>WP7 (Calibration)</t>
  </si>
  <si>
    <t>WP8 (Simulation + Reconstruction)</t>
  </si>
  <si>
    <t>WP9 (Online PID + Trigger)</t>
  </si>
  <si>
    <t>M. Schmidt</t>
  </si>
  <si>
    <t>WP10 (Prototype)</t>
  </si>
  <si>
    <t>M8: Q2/2020</t>
  </si>
  <si>
    <t>Improved prototype with ROMs but small radiator succesfully tested</t>
  </si>
  <si>
    <t>Add additional FLGs and evaluate the prototype using cosmic muons</t>
  </si>
  <si>
    <t>WP11 (TDR)</t>
  </si>
  <si>
    <t>Write TDR until 06/2017</t>
  </si>
  <si>
    <t>M. Düren</t>
  </si>
  <si>
    <t>1.4.1.08.1.12.1</t>
  </si>
  <si>
    <t>WP12.1 (EDD Quadrant)</t>
  </si>
  <si>
    <t>M10: Q1/2023</t>
  </si>
  <si>
    <t>1.4.1.08.1.12.2</t>
  </si>
  <si>
    <t>WP12.2 (Full EDD)</t>
  </si>
  <si>
    <t>M3: 9/2017</t>
  </si>
  <si>
    <t>Starrflex cable prototypes tested, flexprints arrived</t>
  </si>
  <si>
    <t>Testing of the flex prints prototypes, PCB in development, Radiation hardness tests</t>
  </si>
  <si>
    <t>Online trigger with GPU, alignment procedure</t>
  </si>
  <si>
    <t>06/2018</t>
  </si>
  <si>
    <t>M12: 12/2019</t>
  </si>
  <si>
    <t>M7: 12/2017</t>
  </si>
  <si>
    <t>M7: 06/2018</t>
  </si>
  <si>
    <t>M8: 12/2018</t>
  </si>
  <si>
    <t>Construction of prototype of FT5 comprising one half frame equipped with 12 modules</t>
  </si>
  <si>
    <t>Equipment for production of straw tube modules is prepared.</t>
  </si>
  <si>
    <t>M3:Q2/2017</t>
  </si>
  <si>
    <t>Cluster target in operation with a test gas supply system in Münster (gas flow/pressure limitation)</t>
  </si>
  <si>
    <t>Mediation of the FAIR lawyer to come to an amendment of the contract satisfying all parties and opening the way to its signing</t>
  </si>
  <si>
    <t>First version of cluster beam dump available and in routine operation</t>
  </si>
  <si>
    <t>Residual gas at the PANDA interaction point, originating from both the target source as well as from the target beam dump due to back streaming, must be reduced as much as possible. A too high gas background can introduce antiproton beam losses and background events.</t>
  </si>
  <si>
    <t>Test of the beam dump at the PANDA cluster target generator. Improvement of the pumping speed and/or reduction of orifice diameters. Introduction of additional pumping stages.</t>
  </si>
  <si>
    <t>Full setup of cluster generator &amp; beam dump</t>
  </si>
  <si>
    <t>strip sensors for the barrel 3-validation</t>
  </si>
  <si>
    <t xml:space="preserve">done ! </t>
  </si>
  <si>
    <t>PASTA test ongoing</t>
  </si>
  <si>
    <t>on time for Installation in 2023</t>
  </si>
  <si>
    <t>stand-by</t>
  </si>
  <si>
    <t>Analysis of alternative technologies for ToPix</t>
  </si>
  <si>
    <t>Limited space for the optoelectronics boards and the routing and cooling piping. Stand-by of Torino group</t>
  </si>
  <si>
    <t>under evaluation</t>
  </si>
  <si>
    <t>change of responsible</t>
  </si>
  <si>
    <t>collection of information</t>
  </si>
  <si>
    <t>Lack of man power and expertise. Delay in the service design</t>
  </si>
  <si>
    <t xml:space="preserve">Lack of man power and expertise.  Delay </t>
  </si>
  <si>
    <t>MVD services</t>
  </si>
  <si>
    <t>Interference with BWE</t>
  </si>
  <si>
    <t>we cannot operate the whole MVD</t>
  </si>
  <si>
    <t>the volume around the beam pipe has to be revised</t>
  </si>
  <si>
    <t>Q2/2018</t>
  </si>
  <si>
    <t>First straw test modules assembled</t>
  </si>
  <si>
    <t>Final dimensions of STT have to be granted</t>
  </si>
  <si>
    <t>Frozen due to lacking manpower and funding</t>
  </si>
  <si>
    <t>Manpower and funding not existing</t>
  </si>
  <si>
    <t>delayed, plan to resume in 2017 seems unrealistic</t>
  </si>
  <si>
    <r>
      <t xml:space="preserve">M8 </t>
    </r>
    <r>
      <rPr>
        <sz val="11"/>
        <color rgb="FFFF0000"/>
        <rFont val="Calibri"/>
        <family val="2"/>
        <scheme val="minor"/>
      </rPr>
      <t>Q1/2018</t>
    </r>
  </si>
  <si>
    <t>ASIC performance tests, pre-series system set up</t>
  </si>
  <si>
    <t>PASTTRECv1 &amp; TRB3 readout system (144ch) tested in-beam, dE/dx separation power by time-over-threshold demonstrated with beam</t>
  </si>
  <si>
    <r>
      <t xml:space="preserve">Set up pre-series system, re-design </t>
    </r>
    <r>
      <rPr>
        <sz val="11"/>
        <color rgb="FFFF0000"/>
        <rFont val="Calibri"/>
        <family val="2"/>
        <scheme val="minor"/>
      </rPr>
      <t xml:space="preserve">ASIC-FEB bonding by company ongoing (manually done before) </t>
    </r>
  </si>
  <si>
    <t>Man power situation very critical</t>
  </si>
  <si>
    <t>PASTTRECv1-ASIC design verified over large dE/dx range, no design iteration required (pre-lim)</t>
  </si>
  <si>
    <t>Tests of ASIC performance, improvements of ToT-resolution</t>
  </si>
  <si>
    <t xml:space="preserve">ASIC on FEB machine bonding done by company, re-adjust QA for FEBs, </t>
  </si>
  <si>
    <r>
      <t>Cooling concept,</t>
    </r>
    <r>
      <rPr>
        <sz val="11"/>
        <color rgb="FFFF0000"/>
        <rFont val="Calibri"/>
        <family val="2"/>
        <charset val="1"/>
      </rPr>
      <t xml:space="preserve"> iteration of FEB design for smaller board size</t>
    </r>
  </si>
  <si>
    <t>TRB3 readout at full PANDA luminosity will require new TRB HW design (data rate).TRB3 readout sufficient for the starting years with lower luminosity.</t>
  </si>
  <si>
    <t>Pre-series system in Q1/2017</t>
  </si>
  <si>
    <t>Conceptual design approved by 14ch test board</t>
  </si>
  <si>
    <t>Work plan for pre-series system set up, ADC board in production</t>
  </si>
  <si>
    <t>M8 Q2/2018</t>
  </si>
  <si>
    <t>Critical man power for pre-series tests &amp; data analysis</t>
  </si>
  <si>
    <t>high risk of delay</t>
  </si>
  <si>
    <t>Man power not existing</t>
  </si>
  <si>
    <t>Straw length defined, preparations for straw series production done</t>
  </si>
  <si>
    <t>ASIC/TRB readout system after STT pre-series tests completed</t>
  </si>
  <si>
    <t>Final STT mechanical system design and installation scheme postponed</t>
  </si>
  <si>
    <t>First system test will be based on prototype frame</t>
  </si>
  <si>
    <t>Dedicated in-beam tests to optimize ToT methods. Backup solution with analog output and ADC readout. Results from 2016 beam tests demonstrate dE/dx separation capability</t>
  </si>
  <si>
    <t>Lacking manpower for ADC-based readout system</t>
  </si>
  <si>
    <t>Additional cooperation to increase man power in progress</t>
  </si>
  <si>
    <t>Delay</t>
  </si>
  <si>
    <t>Delay of pre-series test results and delayed decision for final electronic readout system</t>
  </si>
  <si>
    <t>update, contact to Thai group</t>
  </si>
  <si>
    <t>small updates</t>
  </si>
  <si>
    <t>no support by other qualified personnel</t>
  </si>
  <si>
    <t xml:space="preserve">design ready, funding aquired, first GEMs &amp; PadPlanes (Demonstrator) delivered </t>
  </si>
  <si>
    <t>waiting for next GEMs</t>
  </si>
  <si>
    <t xml:space="preserve">GEM foils by polish in-kind partners, no personnel for tests, R &amp; D funding critical </t>
  </si>
  <si>
    <t>parts preparation, postponed until demonstrator finished</t>
  </si>
  <si>
    <r>
      <t xml:space="preserve">CAD consolidation </t>
    </r>
    <r>
      <rPr>
        <sz val="10"/>
        <color theme="3"/>
        <rFont val="Arial"/>
        <family val="2"/>
      </rPr>
      <t>pending</t>
    </r>
  </si>
  <si>
    <t>planning of QA infrastructure, trying to gain synnergies between competing projects</t>
  </si>
  <si>
    <r>
      <t>lab-space constraints</t>
    </r>
    <r>
      <rPr>
        <sz val="10"/>
        <color rgb="FFFF0000"/>
        <rFont val="Arial"/>
        <family val="2"/>
      </rPr>
      <t>,</t>
    </r>
    <r>
      <rPr>
        <sz val="10"/>
        <color theme="3"/>
        <rFont val="Arial"/>
        <family val="2"/>
      </rPr>
      <t xml:space="preserve"> budget constraints</t>
    </r>
    <r>
      <rPr>
        <sz val="10"/>
        <color rgb="FFFF0000"/>
        <rFont val="Arial"/>
        <family val="2"/>
      </rPr>
      <t>,</t>
    </r>
    <r>
      <rPr>
        <sz val="10"/>
        <rFont val="Arial"/>
      </rPr>
      <t xml:space="preserve"> other large-scale productions competing</t>
    </r>
  </si>
  <si>
    <t>Adaptation to changed boundary conditions, CAM/CAM revision pending, market search started</t>
  </si>
  <si>
    <t>XYTER based, version V4 under tested sucessfully (06,07/2016)</t>
  </si>
  <si>
    <t>calibration test-stand &amp; procedures</t>
  </si>
  <si>
    <r>
      <t xml:space="preserve">radiation hard version, </t>
    </r>
    <r>
      <rPr>
        <sz val="10"/>
        <color theme="4"/>
        <rFont val="Arial"/>
        <family val="2"/>
      </rPr>
      <t>overall size</t>
    </r>
  </si>
  <si>
    <t>FPGA based FEB built &amp; tested sucessfully</t>
  </si>
  <si>
    <t>small series production (25 pcs)</t>
  </si>
  <si>
    <t>trying to achieve external comittment (Thai collaboration)</t>
  </si>
  <si>
    <t>lack of personnel</t>
  </si>
  <si>
    <t>Modules purchased</t>
  </si>
  <si>
    <t>Assembly and tests of modules slowly progressing</t>
  </si>
  <si>
    <t>Assembly slowly progressing</t>
  </si>
  <si>
    <t>Assembly progressing</t>
  </si>
  <si>
    <t>trying to achieve synnergies between competing projects</t>
  </si>
  <si>
    <t>multi-source funding,                          no qualified personnel available</t>
  </si>
  <si>
    <t xml:space="preserve">infrastructure set up, TÜV certification achieved </t>
  </si>
  <si>
    <t>software development, waiting for OK by legal authorities</t>
  </si>
  <si>
    <t>CAD consolidation, production &amp; assembly, slowly progressing</t>
  </si>
  <si>
    <r>
      <t xml:space="preserve">pop done on other projects, </t>
    </r>
    <r>
      <rPr>
        <sz val="10"/>
        <color theme="4"/>
        <rFont val="Arial"/>
        <family val="2"/>
      </rPr>
      <t>modules purchased partially</t>
    </r>
  </si>
  <si>
    <t>assembly slowly progressing</t>
  </si>
  <si>
    <t>set up of interim database solution,  first test installation under investigation</t>
  </si>
  <si>
    <t>lack of qualified personnel</t>
  </si>
  <si>
    <t>first results &amp; refinements for benchmark channels</t>
  </si>
  <si>
    <t>detailed studies ongoing</t>
  </si>
  <si>
    <t>qualified personnel</t>
  </si>
  <si>
    <t>M3: 7/2017</t>
  </si>
  <si>
    <t>Prototypes produced, bar geometry validated, plate geometry validation pending (beam test Oct/Nov 2016 plus possible beam test in 2017)</t>
  </si>
  <si>
    <t>QA/validation, additional motivated vendor (Nikon) engaged, free sample being validated in DIRC lab.</t>
  </si>
  <si>
    <t>Testing lens performance, designing new 3-layer cylindrical lens for plate geometry.</t>
  </si>
  <si>
    <t>First results from test of radiation hardness of lens material promising, safety factor &gt;10 for PANDA.</t>
  </si>
  <si>
    <t>Performed beam test for plate in Oct/Nov 2016 (analysis ongoing), will need one more beam test in Aug/Sep 2017, independent of ECE decision.</t>
  </si>
  <si>
    <r>
      <t xml:space="preserve">Preparing report/TDR addendum on 2016 beam test for FAIR ECE, </t>
    </r>
    <r>
      <rPr>
        <sz val="10"/>
        <color rgb="FF0000FF"/>
        <rFont val="Arial"/>
        <family val="2"/>
      </rPr>
      <t>to be submitted late March/early April after review committee approval; feedback from FAIR, expected after May/June ECE session.</t>
    </r>
  </si>
  <si>
    <t>will be delayed due to delay in ECE process - propose to move milestone to 7/2017, date of likely next ECE meeting</t>
  </si>
  <si>
    <r>
      <t>The compact expansion volume requires efficient and precise focusing of the Cherenkov photons. Simple lenses provide a good focus at the cost of losing a large fraction of photons at the lens-air interface, unless a material with a high refractive index is used. These materials are not common to optical industry, difficult to machine and polish, and may not be radiation hard enough.</t>
    </r>
    <r>
      <rPr>
        <sz val="10"/>
        <color rgb="FF0000FF"/>
        <rFont val="Arial"/>
        <family val="2"/>
      </rPr>
      <t xml:space="preserve"> Initial results suggest that the prefered material us most likely sufficiently radiation hard for PANDA.</t>
    </r>
  </si>
  <si>
    <r>
      <t xml:space="preserve">Prototype lenses have been procured and their focusing properties evaluated in the lab and with particle beams. </t>
    </r>
    <r>
      <rPr>
        <sz val="10"/>
        <color rgb="FF0000FF"/>
        <rFont val="Arial"/>
        <family val="2"/>
      </rPr>
      <t>A test of the radiation hardness of the material is nearing completion.</t>
    </r>
  </si>
  <si>
    <t>Assesment positive from literature study</t>
  </si>
  <si>
    <t>working on a FEE prototype</t>
  </si>
  <si>
    <t>New improved prototype in preparation</t>
  </si>
  <si>
    <t>Internal review done, committee reccomends submission to FAIR</t>
  </si>
  <si>
    <t>Preparing the version to be submitted to FAIR</t>
  </si>
  <si>
    <t>Design of modified front-end card with removed connectors for analog outputs</t>
  </si>
  <si>
    <t>Pattern recognition code prepared</t>
  </si>
  <si>
    <t>Simulation of benchmark channels</t>
  </si>
  <si>
    <t>Finalizing the TDR</t>
  </si>
  <si>
    <r>
      <t>Delivery time,</t>
    </r>
    <r>
      <rPr>
        <sz val="10"/>
        <color rgb="FF0000FF"/>
        <rFont val="Arial"/>
        <family val="2"/>
      </rPr>
      <t xml:space="preserve"> </t>
    </r>
    <r>
      <rPr>
        <sz val="10"/>
        <color rgb="FFC00000"/>
        <rFont val="Arial"/>
      </rPr>
      <t>rise in prices</t>
    </r>
  </si>
  <si>
    <t>Prototypes meet specifications, inhouse QA measurements available, magnetic field tests done</t>
  </si>
  <si>
    <t>evaluate a new photocathode option</t>
  </si>
  <si>
    <r>
      <t xml:space="preserve">manpower, </t>
    </r>
    <r>
      <rPr>
        <sz val="10"/>
        <color rgb="FFC00000"/>
        <rFont val="Arial"/>
      </rPr>
      <t>rise in price</t>
    </r>
  </si>
  <si>
    <t>K. Föhl</t>
  </si>
  <si>
    <t>new PhD</t>
  </si>
  <si>
    <r>
      <t>Extended studies, add passive detector material,</t>
    </r>
    <r>
      <rPr>
        <sz val="10"/>
        <color rgb="FF0000FF"/>
        <rFont val="Arial"/>
        <family val="2"/>
      </rPr>
      <t xml:space="preserve"> compare backup design options</t>
    </r>
  </si>
  <si>
    <t>marignal (ma)</t>
  </si>
  <si>
    <t>The prospective ASIC chips for readout of MCP-PMTs do not meet the required specifications</t>
  </si>
  <si>
    <t>Performance loss and delay, because more development iterations are needed</t>
  </si>
  <si>
    <t>The design work starts with known and tested ASIC designs as building blocks. To mitigate the risk more manpower could be assigned</t>
  </si>
  <si>
    <t>seems to work</t>
  </si>
  <si>
    <t>Sketch of first draft</t>
  </si>
  <si>
    <t>DCS interface with external systems
Archiving</t>
  </si>
  <si>
    <t>New prototype box and modification of the new linear shift mechanism under construction, vacuum steering automatisation</t>
  </si>
  <si>
    <t>MuPix8 in production, expected 04/2017</t>
  </si>
  <si>
    <t>Contract, mechanical design, parts for 1st slice delivered</t>
  </si>
  <si>
    <r>
      <t xml:space="preserve">APD contracts, 25% APD delivered,  </t>
    </r>
    <r>
      <rPr>
        <sz val="10"/>
        <color rgb="FF0000FF"/>
        <rFont val="Arial"/>
        <family val="2"/>
      </rPr>
      <t xml:space="preserve">~1500 ready to use </t>
    </r>
  </si>
  <si>
    <t>screening, APD irradiation, glueing</t>
  </si>
  <si>
    <r>
      <t>Cables to ADCs, position of ADCs,</t>
    </r>
    <r>
      <rPr>
        <sz val="10"/>
        <color rgb="FF0000CC"/>
        <rFont val="Arial"/>
        <family val="2"/>
        <charset val="1"/>
      </rPr>
      <t>preseries FE flex boards</t>
    </r>
  </si>
  <si>
    <t>Tests of fibre coupling</t>
  </si>
  <si>
    <t>lack of person power</t>
  </si>
  <si>
    <t>Delay for commissioning of first slice. Violation of contract deadlines with russian partner.</t>
  </si>
  <si>
    <t>production of 8500 crystals not assured by funding yet. Decision of mass production required.</t>
  </si>
  <si>
    <t>Delay of production or bailout of production company (Crytur) when R&amp;D funding is interrupted. Potential price increase of &gt;50% when decision of mass production delayed beyond mid 2017.</t>
  </si>
  <si>
    <t>identify funding source. Expression of willingness for mass production of crystals.</t>
  </si>
  <si>
    <r>
      <t>Severe delay and/or abruption of the production of multiple slices, APD production line at Hamamatsu needs startup time</t>
    </r>
    <r>
      <rPr>
        <sz val="10"/>
        <color rgb="FF0000FF"/>
        <rFont val="Arial"/>
        <family val="2"/>
      </rPr>
      <t xml:space="preserve"> (~3 month) </t>
    </r>
    <r>
      <rPr>
        <sz val="10"/>
        <rFont val="Arial"/>
      </rPr>
      <t>after begin of funding, delay of screening</t>
    </r>
  </si>
  <si>
    <t>electronics production</t>
  </si>
  <si>
    <t>Production of preseries slice FE electronics (ASIC FE flex PCBs) delayed by 3 months due to administrative procurement problems</t>
  </si>
  <si>
    <t>unknown</t>
  </si>
  <si>
    <t>Business critical</t>
  </si>
  <si>
    <t>Due to an increase of the MVD service cross section requirements the inner hole of the BE has to be enlarged.</t>
  </si>
  <si>
    <t>Loss of an undefined amount of crystals. Reduciton of  solid ange acceptance. Delay in the final design and construction. Funding issue for purchasing again already available tools.</t>
  </si>
  <si>
    <t>Wait for the MVD design to be better defined.</t>
  </si>
  <si>
    <t>There is a severe problem in the way agreements are made. Many meetings, exchange of information and public presentation in a Technical Board level were not enough in order to fix numbers.</t>
  </si>
  <si>
    <t>Due to an increase of the STT space requirements for cable routing in the BW region, the BE might be shifted upstreams by 50 mm (current, not dfinitive number).</t>
  </si>
  <si>
    <t>Loss of hermiticity due to an increase of the gap between BE and barrel EMC. Reduction of the solid angle coverage.</t>
  </si>
  <si>
    <t>Wait for the STT cable routing to be better defined.</t>
  </si>
  <si>
    <t>MC symulations are needed for evaluating the impact of this change (and in general of the BE EMC) on the physics performance.</t>
  </si>
  <si>
    <r>
      <t>Backplate, inserts, alveoli,</t>
    </r>
    <r>
      <rPr>
        <sz val="10"/>
        <color rgb="FF0000FF"/>
        <rFont val="Arial"/>
        <family val="2"/>
      </rPr>
      <t xml:space="preserve"> support frame</t>
    </r>
  </si>
  <si>
    <t>Inner isolation support, frame for beam tests</t>
  </si>
  <si>
    <t>APD delivered, VPTTscreened, glueing procedure with primer fixed</t>
  </si>
  <si>
    <t>Prototypes, HV Filter, VPTT preamplifier, APD preamp gain fixed</t>
  </si>
  <si>
    <r>
      <t xml:space="preserve">Shaper/SADC prototype testing, distribution boards, </t>
    </r>
    <r>
      <rPr>
        <sz val="10"/>
        <color rgb="FF0000FF"/>
        <rFont val="Arial"/>
        <family val="2"/>
      </rPr>
      <t>SADC tendering</t>
    </r>
  </si>
  <si>
    <r>
      <t>Production &amp; calibration,</t>
    </r>
    <r>
      <rPr>
        <sz val="10"/>
        <color rgb="FF0000FF"/>
        <rFont val="Arial"/>
        <family val="2"/>
      </rPr>
      <t xml:space="preserve"> test of LED cabling for stimulated recovery</t>
    </r>
  </si>
  <si>
    <t>Integration of stimulated recovery with APD</t>
  </si>
  <si>
    <t>Firmware testing</t>
  </si>
  <si>
    <r>
      <t xml:space="preserve">Online filter software, </t>
    </r>
    <r>
      <rPr>
        <sz val="10"/>
        <color rgb="FF0000FF"/>
        <rFont val="Arial"/>
        <family val="2"/>
      </rPr>
      <t>PANDAroot code updates</t>
    </r>
  </si>
  <si>
    <t>Start VPTT submodule production</t>
  </si>
  <si>
    <t>Testing new PMT bases</t>
  </si>
  <si>
    <t>M4:06/2017</t>
  </si>
  <si>
    <t>TDR approved, contract preparation to build the detector</t>
  </si>
  <si>
    <t xml:space="preserve">Target beam adjustment, optimisation of target thickness and vacuum conditions. </t>
  </si>
  <si>
    <t>Full vertical setup and operation with scattering chamber and final beam dump. Stable target beams. Setup and routine operation of a Mach-Zehnder interferometer for jet beam studies.</t>
  </si>
  <si>
    <r>
      <rPr>
        <sz val="10"/>
        <color rgb="FF0070C0"/>
        <rFont val="Arial"/>
        <family val="2"/>
      </rPr>
      <t>Target beam adjustment, vacuum and beam optimisation studies.</t>
    </r>
    <r>
      <rPr>
        <sz val="10"/>
        <rFont val="Arial"/>
        <family val="2"/>
      </rPr>
      <t xml:space="preserve"> Development of new nozzle production processes. Tests with different nozzles. Jet beams studies using a new Mach-Zehnder interferometer. </t>
    </r>
    <r>
      <rPr>
        <sz val="10"/>
        <color rgb="FF0070C0"/>
        <rFont val="Arial"/>
        <family val="2"/>
      </rPr>
      <t>Preparation of a Mie-setup for cluster size determination.</t>
    </r>
  </si>
  <si>
    <t>Very recently broken hydrogen purifyer.</t>
  </si>
  <si>
    <t>Development of a remote control solution.</t>
  </si>
  <si>
    <t>Delay due to broken hydrogen purifier and nozzle blocking.</t>
  </si>
  <si>
    <t>Programming of an user interface</t>
  </si>
  <si>
    <t>Prototype of a hydrogen purifier for high gas pressures and high gas flows</t>
  </si>
  <si>
    <t>Funding by Austria. Broken purifier in Münster</t>
  </si>
  <si>
    <t>One turbo pump broken (no spare device)</t>
  </si>
  <si>
    <t>Signing tripartite In-Kind Contract FAIR-NCBJ-JU Krakow for the Slow control system</t>
  </si>
  <si>
    <t xml:space="preserve">In-Kind Contract submitted, signed by FAIR GmbH and NCBJ, stalled at JU-Krakow. Progress achieved in
questions raised by JU-Krakow
</t>
  </si>
  <si>
    <t xml:space="preserve">Negotiations on the modified work
schedule caused by the delay in
project's starting date.
</t>
  </si>
  <si>
    <t>Prototype running at UPTS. Preparing a complete tracking section (upper). Preparing for test of measurement modules for cluster-jet monitoring (see PSP 1.4.1.02.1.5).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</si>
</sst>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yy;@"/>
  </numFmts>
  <fonts count="48" x14ac:knownFonts="1">
    <font>
      <sz val="10"/>
      <color rgb="FF000000"/>
      <name val="Arial"/>
    </font>
    <font>
      <b/>
      <sz val="12"/>
      <color rgb="FF000000"/>
      <name val="Arial"/>
    </font>
    <font>
      <sz val="10"/>
      <color rgb="FF000000"/>
      <name val="Arial"/>
    </font>
    <font>
      <sz val="10"/>
      <color rgb="FF000000"/>
      <name val="Arial"/>
    </font>
    <font>
      <sz val="10"/>
      <color rgb="FF000000"/>
      <name val="Arial"/>
    </font>
    <font>
      <b/>
      <sz val="12"/>
      <color rgb="FF000000"/>
      <name val="Arial"/>
    </font>
    <font>
      <b/>
      <sz val="12"/>
      <color rgb="FF000000"/>
      <name val="Arial"/>
    </font>
    <font>
      <sz val="10"/>
      <color rgb="FF000000"/>
      <name val="Arial"/>
    </font>
    <font>
      <sz val="10"/>
      <color rgb="FF000000"/>
      <name val="Arial"/>
    </font>
    <font>
      <b/>
      <sz val="12"/>
      <color rgb="FF000000"/>
      <name val="Arial"/>
    </font>
    <font>
      <sz val="10"/>
      <color rgb="FF000000"/>
      <name val="Arial"/>
    </font>
    <font>
      <sz val="10"/>
      <color theme="0"/>
      <name val="Arial"/>
    </font>
    <font>
      <sz val="10"/>
      <name val="Arial"/>
    </font>
    <font>
      <b/>
      <sz val="12"/>
      <color rgb="FF0070C0"/>
      <name val="Arial"/>
      <family val="2"/>
    </font>
    <font>
      <b/>
      <sz val="10"/>
      <color rgb="FF002060"/>
      <name val="Arial"/>
      <family val="2"/>
    </font>
    <font>
      <b/>
      <sz val="10"/>
      <color rgb="FF0070C0"/>
      <name val="Arial"/>
      <family val="2"/>
    </font>
    <font>
      <sz val="10"/>
      <color rgb="FF0070C0"/>
      <name val="Arial"/>
      <family val="2"/>
    </font>
    <font>
      <vertAlign val="superscript"/>
      <sz val="10"/>
      <color rgb="FF000000"/>
      <name val="Arial"/>
      <family val="2"/>
    </font>
    <font>
      <u/>
      <sz val="10"/>
      <color theme="10"/>
      <name val="Arial"/>
    </font>
    <font>
      <u/>
      <sz val="10"/>
      <color theme="11"/>
      <name val="Arial"/>
    </font>
    <font>
      <i/>
      <sz val="10"/>
      <color rgb="FF000000"/>
      <name val="Arial"/>
    </font>
    <font>
      <b/>
      <i/>
      <sz val="12"/>
      <color rgb="FF0000FF"/>
      <name val="Arial"/>
    </font>
    <font>
      <sz val="10"/>
      <color rgb="FFFF0000"/>
      <name val="Arial"/>
      <family val="2"/>
    </font>
    <font>
      <sz val="10"/>
      <color rgb="FF0000FF"/>
      <name val="Arial"/>
      <family val="2"/>
    </font>
    <font>
      <sz val="11"/>
      <color theme="1"/>
      <name val="Calibri"/>
      <family val="2"/>
      <scheme val="minor"/>
    </font>
    <font>
      <sz val="11"/>
      <color rgb="FF000000"/>
      <name val="Calibri"/>
      <family val="2"/>
      <charset val="1"/>
    </font>
    <font>
      <sz val="11"/>
      <name val="Calibri"/>
      <family val="2"/>
      <charset val="1"/>
    </font>
    <font>
      <sz val="10"/>
      <color indexed="8"/>
      <name val="Arial"/>
      <family val="2"/>
    </font>
    <font>
      <b/>
      <sz val="12"/>
      <color indexed="8"/>
      <name val="Arial"/>
      <family val="2"/>
    </font>
    <font>
      <sz val="8"/>
      <name val="Arial"/>
    </font>
    <font>
      <sz val="11"/>
      <color rgb="FF000000"/>
      <name val="Arial"/>
    </font>
    <font>
      <sz val="10"/>
      <color rgb="FF00B050"/>
      <name val="Arial"/>
      <family val="2"/>
    </font>
    <font>
      <b/>
      <sz val="12"/>
      <name val="Arial"/>
      <family val="2"/>
    </font>
    <font>
      <sz val="10"/>
      <color theme="1"/>
      <name val="Arial"/>
    </font>
    <font>
      <sz val="11"/>
      <color rgb="FFFF0000"/>
      <name val="Calibri"/>
      <family val="2"/>
      <scheme val="minor"/>
    </font>
    <font>
      <sz val="11"/>
      <color rgb="FFFF0000"/>
      <name val="Calibri"/>
      <family val="2"/>
      <charset val="1"/>
    </font>
    <font>
      <i/>
      <sz val="10"/>
      <name val="Arial"/>
      <family val="2"/>
    </font>
    <font>
      <b/>
      <sz val="10"/>
      <color rgb="FFFF0000"/>
      <name val="Arial"/>
      <family val="2"/>
    </font>
    <font>
      <b/>
      <sz val="13"/>
      <name val="Arial"/>
    </font>
    <font>
      <sz val="10"/>
      <color theme="4"/>
      <name val="Arial"/>
      <family val="2"/>
    </font>
    <font>
      <sz val="10"/>
      <color rgb="FF00B0F0"/>
      <name val="Arial"/>
      <family val="2"/>
    </font>
    <font>
      <sz val="10"/>
      <color theme="3"/>
      <name val="Arial"/>
      <family val="2"/>
    </font>
    <font>
      <sz val="10"/>
      <color rgb="FFC00000"/>
      <name val="Arial"/>
    </font>
    <font>
      <sz val="10"/>
      <color rgb="FF0000CC"/>
      <name val="Arial"/>
      <family val="2"/>
      <charset val="1"/>
    </font>
    <font>
      <sz val="10"/>
      <color indexed="12"/>
      <name val="Arial"/>
      <family val="2"/>
      <charset val="204"/>
    </font>
    <font>
      <sz val="10"/>
      <color theme="1"/>
      <name val="Arial"/>
      <family val="2"/>
    </font>
    <font>
      <sz val="10"/>
      <name val="Arial"/>
      <family val="2"/>
    </font>
    <font>
      <sz val="10"/>
      <color rgb="FF000000"/>
      <name val="Arial"/>
      <family val="2"/>
    </font>
  </fonts>
  <fills count="2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7B953"/>
        <bgColor indexed="64"/>
      </patternFill>
    </fill>
    <fill>
      <patternFill patternType="solid">
        <fgColor rgb="FF77943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00B0F0"/>
        <bgColor indexed="64"/>
      </patternFill>
    </fill>
    <fill>
      <patternFill patternType="solid">
        <fgColor theme="0" tint="-4.9989318521683403E-2"/>
        <bgColor indexed="9"/>
      </patternFill>
    </fill>
    <fill>
      <patternFill patternType="solid">
        <fgColor theme="0"/>
        <bgColor indexed="9"/>
      </patternFill>
    </fill>
    <fill>
      <patternFill patternType="solid">
        <fgColor theme="0"/>
        <bgColor rgb="FF000000"/>
      </patternFill>
    </fill>
    <fill>
      <patternFill patternType="solid">
        <fgColor rgb="FFF2F2F2"/>
        <bgColor rgb="FFFFFFFF"/>
      </patternFill>
    </fill>
  </fills>
  <borders count="3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auto="1"/>
      </left>
      <right/>
      <top/>
      <bottom/>
      <diagonal/>
    </border>
  </borders>
  <cellStyleXfs count="45">
    <xf numFmtId="0" fontId="0" fillId="0" borderId="0"/>
    <xf numFmtId="0" fontId="1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0" borderId="0"/>
    <xf numFmtId="0" fontId="25" fillId="0" borderId="0"/>
    <xf numFmtId="0" fontId="27" fillId="0" borderId="0"/>
    <xf numFmtId="0" fontId="27"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cellStyleXfs>
  <cellXfs count="305">
    <xf numFmtId="0" fontId="0" fillId="0" borderId="0" xfId="0" applyAlignment="1">
      <alignment wrapText="1"/>
    </xf>
    <xf numFmtId="0" fontId="1" fillId="0" borderId="1" xfId="0" applyFont="1" applyBorder="1" applyAlignment="1">
      <alignment wrapText="1"/>
    </xf>
    <xf numFmtId="0" fontId="0" fillId="0" borderId="2" xfId="0" applyBorder="1" applyAlignment="1">
      <alignment wrapText="1"/>
    </xf>
    <xf numFmtId="0" fontId="2" fillId="2" borderId="2" xfId="0" applyFont="1" applyFill="1" applyBorder="1" applyAlignment="1">
      <alignment wrapText="1"/>
    </xf>
    <xf numFmtId="49" fontId="3" fillId="2" borderId="2" xfId="0" applyNumberFormat="1" applyFont="1" applyFill="1" applyBorder="1" applyAlignment="1">
      <alignment wrapText="1"/>
    </xf>
    <xf numFmtId="164" fontId="4" fillId="2" borderId="2" xfId="0" applyNumberFormat="1" applyFont="1" applyFill="1" applyBorder="1" applyAlignment="1">
      <alignment wrapText="1"/>
    </xf>
    <xf numFmtId="0" fontId="5" fillId="0" borderId="1" xfId="0" applyFont="1" applyBorder="1" applyAlignment="1">
      <alignment wrapText="1"/>
    </xf>
    <xf numFmtId="0" fontId="6" fillId="0" borderId="3" xfId="0" applyFont="1" applyBorder="1" applyAlignment="1">
      <alignment wrapText="1"/>
    </xf>
    <xf numFmtId="0" fontId="7" fillId="0" borderId="2" xfId="0" applyFont="1" applyBorder="1" applyAlignment="1">
      <alignment wrapText="1"/>
    </xf>
    <xf numFmtId="49" fontId="8" fillId="0" borderId="2" xfId="0" applyNumberFormat="1" applyFont="1" applyBorder="1" applyAlignment="1">
      <alignment wrapText="1"/>
    </xf>
    <xf numFmtId="49" fontId="9" fillId="0" borderId="4" xfId="0" applyNumberFormat="1" applyFont="1" applyBorder="1" applyAlignment="1">
      <alignment wrapText="1"/>
    </xf>
    <xf numFmtId="0" fontId="0" fillId="2" borderId="2" xfId="0" applyFill="1" applyBorder="1" applyAlignment="1">
      <alignment wrapText="1"/>
    </xf>
    <xf numFmtId="164" fontId="10" fillId="0" borderId="2" xfId="0" applyNumberFormat="1" applyFont="1" applyBorder="1" applyAlignment="1">
      <alignment wrapText="1"/>
    </xf>
    <xf numFmtId="164" fontId="0" fillId="0" borderId="2" xfId="0" applyNumberFormat="1" applyFont="1" applyBorder="1" applyAlignment="1">
      <alignment wrapText="1"/>
    </xf>
    <xf numFmtId="164" fontId="2" fillId="0" borderId="2" xfId="0" applyNumberFormat="1" applyFont="1" applyBorder="1" applyAlignment="1">
      <alignment wrapText="1"/>
    </xf>
    <xf numFmtId="0" fontId="2" fillId="0" borderId="2" xfId="0" applyFont="1" applyBorder="1" applyAlignment="1">
      <alignment wrapText="1"/>
    </xf>
    <xf numFmtId="49" fontId="2" fillId="0" borderId="2" xfId="0" applyNumberFormat="1" applyFont="1" applyBorder="1" applyAlignment="1">
      <alignment wrapText="1"/>
    </xf>
    <xf numFmtId="164" fontId="2" fillId="2" borderId="2" xfId="0" applyNumberFormat="1" applyFont="1" applyFill="1" applyBorder="1" applyAlignment="1">
      <alignment wrapText="1"/>
    </xf>
    <xf numFmtId="49" fontId="2" fillId="2" borderId="2" xfId="0" applyNumberFormat="1" applyFont="1" applyFill="1" applyBorder="1" applyAlignment="1">
      <alignment wrapText="1"/>
    </xf>
    <xf numFmtId="0" fontId="1" fillId="0" borderId="3" xfId="0" applyFont="1" applyBorder="1" applyAlignment="1">
      <alignment wrapText="1"/>
    </xf>
    <xf numFmtId="49" fontId="1" fillId="0" borderId="4" xfId="0" applyNumberFormat="1" applyFont="1" applyBorder="1" applyAlignment="1">
      <alignment wrapText="1"/>
    </xf>
    <xf numFmtId="0" fontId="2" fillId="3" borderId="2" xfId="0" applyFont="1" applyFill="1" applyBorder="1" applyAlignment="1">
      <alignment wrapText="1"/>
    </xf>
    <xf numFmtId="164" fontId="2" fillId="3" borderId="2" xfId="0" applyNumberFormat="1" applyFont="1" applyFill="1" applyBorder="1" applyAlignment="1">
      <alignment wrapText="1"/>
    </xf>
    <xf numFmtId="0" fontId="0" fillId="3" borderId="2" xfId="0" applyFill="1" applyBorder="1" applyAlignment="1">
      <alignment wrapText="1"/>
    </xf>
    <xf numFmtId="0" fontId="0" fillId="3" borderId="0" xfId="0" applyFill="1" applyAlignment="1">
      <alignment wrapText="1"/>
    </xf>
    <xf numFmtId="164" fontId="0" fillId="3" borderId="2" xfId="0" applyNumberFormat="1" applyFont="1" applyFill="1" applyBorder="1" applyAlignment="1">
      <alignment wrapText="1"/>
    </xf>
    <xf numFmtId="49" fontId="12" fillId="3" borderId="2" xfId="0" applyNumberFormat="1" applyFont="1" applyFill="1" applyBorder="1" applyAlignment="1">
      <alignment wrapText="1"/>
    </xf>
    <xf numFmtId="0" fontId="12" fillId="3" borderId="2" xfId="0" applyFont="1" applyFill="1" applyBorder="1" applyAlignment="1">
      <alignment wrapText="1"/>
    </xf>
    <xf numFmtId="164" fontId="12" fillId="3" borderId="2" xfId="0" applyNumberFormat="1" applyFont="1" applyFill="1" applyBorder="1" applyAlignment="1">
      <alignment wrapText="1"/>
    </xf>
    <xf numFmtId="0" fontId="11" fillId="3" borderId="0" xfId="0" applyFont="1" applyFill="1" applyAlignment="1">
      <alignment wrapText="1"/>
    </xf>
    <xf numFmtId="0" fontId="2" fillId="0" borderId="0" xfId="0" applyFont="1" applyAlignment="1">
      <alignment wrapText="1"/>
    </xf>
    <xf numFmtId="0" fontId="0" fillId="0" borderId="2" xfId="0" applyFont="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0" fillId="0" borderId="2" xfId="0" applyFont="1" applyBorder="1" applyAlignment="1">
      <alignment wrapText="1"/>
    </xf>
    <xf numFmtId="49" fontId="0" fillId="0" borderId="2" xfId="0" applyNumberFormat="1" applyFont="1" applyBorder="1" applyAlignment="1">
      <alignment wrapText="1"/>
    </xf>
    <xf numFmtId="49" fontId="0" fillId="0" borderId="2" xfId="0" applyNumberFormat="1" applyBorder="1" applyAlignment="1">
      <alignment wrapText="1"/>
    </xf>
    <xf numFmtId="164" fontId="0" fillId="0" borderId="2" xfId="0" applyNumberFormat="1" applyBorder="1" applyAlignment="1">
      <alignment wrapText="1"/>
    </xf>
    <xf numFmtId="0" fontId="0" fillId="0" borderId="2" xfId="0" applyFont="1" applyBorder="1" applyAlignment="1">
      <alignment horizontal="left" vertical="center" wrapText="1"/>
    </xf>
    <xf numFmtId="164" fontId="0" fillId="0" borderId="2" xfId="0" applyNumberFormat="1" applyFont="1" applyBorder="1" applyAlignment="1">
      <alignment horizontal="left" vertical="center" wrapText="1"/>
    </xf>
    <xf numFmtId="0" fontId="0" fillId="0" borderId="2" xfId="0" applyBorder="1" applyAlignment="1">
      <alignment horizontal="left" vertical="center" wrapText="1"/>
    </xf>
    <xf numFmtId="164" fontId="0" fillId="4" borderId="2" xfId="0" applyNumberFormat="1" applyFont="1" applyFill="1" applyBorder="1" applyAlignment="1">
      <alignment wrapText="1"/>
    </xf>
    <xf numFmtId="0" fontId="0" fillId="4" borderId="2" xfId="0" applyFill="1" applyBorder="1" applyAlignment="1">
      <alignment wrapText="1"/>
    </xf>
    <xf numFmtId="49" fontId="0" fillId="2" borderId="2" xfId="0" applyNumberFormat="1" applyFont="1" applyFill="1" applyBorder="1" applyAlignment="1">
      <alignment wrapText="1"/>
    </xf>
    <xf numFmtId="0" fontId="0" fillId="2" borderId="2" xfId="0" applyFont="1" applyFill="1" applyBorder="1" applyAlignment="1">
      <alignment wrapText="1"/>
    </xf>
    <xf numFmtId="49" fontId="13" fillId="0" borderId="6" xfId="0" applyNumberFormat="1"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horizontal="center" vertical="top" wrapText="1"/>
    </xf>
    <xf numFmtId="0" fontId="1" fillId="0" borderId="8" xfId="0" applyFont="1" applyBorder="1" applyAlignment="1">
      <alignment vertical="top" wrapText="1"/>
    </xf>
    <xf numFmtId="0" fontId="1" fillId="0" borderId="9" xfId="0" applyFont="1" applyBorder="1" applyAlignment="1">
      <alignment horizontal="center" vertical="top" wrapText="1"/>
    </xf>
    <xf numFmtId="0" fontId="14" fillId="5" borderId="7" xfId="0" applyFont="1" applyFill="1" applyBorder="1" applyAlignment="1">
      <alignment horizontal="center" vertical="top" wrapText="1"/>
    </xf>
    <xf numFmtId="0" fontId="15" fillId="5" borderId="8" xfId="0" applyFont="1" applyFill="1" applyBorder="1" applyAlignment="1">
      <alignment vertical="top" wrapText="1"/>
    </xf>
    <xf numFmtId="0" fontId="15" fillId="5" borderId="9" xfId="0" applyFont="1" applyFill="1" applyBorder="1" applyAlignment="1">
      <alignment vertical="top" wrapText="1"/>
    </xf>
    <xf numFmtId="0" fontId="15" fillId="0" borderId="0" xfId="0" applyFont="1" applyAlignment="1">
      <alignment horizontal="center" vertical="top" wrapText="1"/>
    </xf>
    <xf numFmtId="0" fontId="16" fillId="0" borderId="10" xfId="0" applyFont="1" applyBorder="1" applyAlignment="1">
      <alignment vertical="top" wrapText="1"/>
    </xf>
    <xf numFmtId="0" fontId="2" fillId="0" borderId="11" xfId="0" applyFont="1" applyBorder="1" applyAlignment="1">
      <alignment vertical="top" wrapText="1"/>
    </xf>
    <xf numFmtId="0" fontId="0" fillId="0" borderId="12" xfId="0" applyBorder="1" applyAlignment="1">
      <alignment horizontal="center" vertical="top" wrapText="1"/>
    </xf>
    <xf numFmtId="0" fontId="2" fillId="0" borderId="12" xfId="0" applyFont="1" applyBorder="1" applyAlignment="1">
      <alignment horizontal="center" vertical="top" wrapText="1"/>
    </xf>
    <xf numFmtId="0" fontId="0" fillId="6" borderId="12" xfId="0" applyFill="1" applyBorder="1" applyAlignment="1">
      <alignment horizontal="center" vertical="top" wrapText="1"/>
    </xf>
    <xf numFmtId="0" fontId="2" fillId="7" borderId="12" xfId="0" applyFont="1" applyFill="1" applyBorder="1" applyAlignment="1">
      <alignment vertical="top" wrapText="1"/>
    </xf>
    <xf numFmtId="0" fontId="2" fillId="7" borderId="13" xfId="0" applyFont="1" applyFill="1" applyBorder="1" applyAlignment="1">
      <alignment vertical="top" wrapText="1"/>
    </xf>
    <xf numFmtId="0" fontId="0" fillId="0" borderId="0" xfId="0" applyAlignment="1">
      <alignment horizontal="center" vertical="top" wrapText="1"/>
    </xf>
    <xf numFmtId="0" fontId="16" fillId="0" borderId="14" xfId="0" applyFont="1" applyBorder="1" applyAlignment="1">
      <alignment vertical="top" wrapText="1"/>
    </xf>
    <xf numFmtId="0" fontId="2" fillId="0" borderId="15" xfId="0" applyFont="1" applyBorder="1" applyAlignment="1">
      <alignment vertical="top" wrapText="1"/>
    </xf>
    <xf numFmtId="0" fontId="0" fillId="0" borderId="16" xfId="0" applyBorder="1" applyAlignment="1">
      <alignment horizontal="center" vertical="top" wrapText="1"/>
    </xf>
    <xf numFmtId="0" fontId="0" fillId="6" borderId="17" xfId="0" applyFill="1" applyBorder="1" applyAlignment="1">
      <alignment horizontal="center" vertical="top" wrapText="1"/>
    </xf>
    <xf numFmtId="0" fontId="2" fillId="7" borderId="16" xfId="0" applyFont="1" applyFill="1" applyBorder="1" applyAlignment="1">
      <alignment vertical="top" wrapText="1"/>
    </xf>
    <xf numFmtId="0" fontId="2" fillId="7" borderId="18" xfId="0" applyFont="1" applyFill="1" applyBorder="1" applyAlignment="1">
      <alignment vertical="top" wrapText="1"/>
    </xf>
    <xf numFmtId="0" fontId="2" fillId="8" borderId="11" xfId="0" applyFont="1" applyFill="1" applyBorder="1" applyAlignment="1">
      <alignment vertical="top" wrapText="1"/>
    </xf>
    <xf numFmtId="0" fontId="0" fillId="7" borderId="13" xfId="0" applyFill="1" applyBorder="1" applyAlignment="1">
      <alignment vertical="top" wrapText="1"/>
    </xf>
    <xf numFmtId="0" fontId="16" fillId="0" borderId="19" xfId="0" applyFont="1" applyBorder="1" applyAlignment="1">
      <alignment vertical="top" wrapText="1"/>
    </xf>
    <xf numFmtId="0" fontId="2" fillId="9" borderId="5" xfId="0" applyFont="1" applyFill="1" applyBorder="1" applyAlignment="1">
      <alignment vertical="top" wrapText="1"/>
    </xf>
    <xf numFmtId="0" fontId="0" fillId="0" borderId="2" xfId="0" applyBorder="1" applyAlignment="1">
      <alignment horizontal="center"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0" fillId="6" borderId="2" xfId="0" applyFill="1" applyBorder="1" applyAlignment="1">
      <alignment horizontal="center" vertical="top" wrapText="1"/>
    </xf>
    <xf numFmtId="0" fontId="2" fillId="7" borderId="2" xfId="0" applyFont="1" applyFill="1" applyBorder="1" applyAlignment="1">
      <alignment vertical="top" wrapText="1"/>
    </xf>
    <xf numFmtId="0" fontId="2" fillId="7" borderId="20" xfId="0" applyFont="1" applyFill="1" applyBorder="1" applyAlignment="1">
      <alignment vertical="top" wrapText="1"/>
    </xf>
    <xf numFmtId="0" fontId="16" fillId="0" borderId="21" xfId="0" applyFont="1" applyBorder="1" applyAlignment="1">
      <alignment vertical="top" wrapText="1"/>
    </xf>
    <xf numFmtId="0" fontId="2" fillId="10" borderId="22" xfId="0" applyFont="1" applyFill="1" applyBorder="1" applyAlignment="1">
      <alignment vertical="top" wrapText="1"/>
    </xf>
    <xf numFmtId="0" fontId="0" fillId="0" borderId="17" xfId="0" applyBorder="1" applyAlignment="1">
      <alignment horizontal="center" vertical="top" wrapText="1"/>
    </xf>
    <xf numFmtId="0" fontId="2" fillId="0" borderId="17" xfId="0" applyFont="1" applyBorder="1" applyAlignment="1">
      <alignment vertical="top" wrapText="1"/>
    </xf>
    <xf numFmtId="0" fontId="2" fillId="0" borderId="17" xfId="0" applyFont="1" applyBorder="1" applyAlignment="1">
      <alignment horizontal="center" vertical="top" wrapText="1"/>
    </xf>
    <xf numFmtId="0" fontId="2" fillId="7" borderId="17" xfId="0" applyFont="1" applyFill="1" applyBorder="1" applyAlignment="1">
      <alignment vertical="top" wrapText="1"/>
    </xf>
    <xf numFmtId="0" fontId="2" fillId="7" borderId="23" xfId="0" applyFont="1" applyFill="1" applyBorder="1" applyAlignment="1">
      <alignment vertical="top" wrapText="1"/>
    </xf>
    <xf numFmtId="0" fontId="0" fillId="0" borderId="12" xfId="0" applyBorder="1" applyAlignment="1">
      <alignment vertical="top" wrapText="1"/>
    </xf>
    <xf numFmtId="0" fontId="2" fillId="0" borderId="5" xfId="0" applyFont="1" applyBorder="1" applyAlignment="1">
      <alignment vertical="top" wrapText="1"/>
    </xf>
    <xf numFmtId="0" fontId="0" fillId="7" borderId="23" xfId="0" applyFill="1" applyBorder="1" applyAlignment="1">
      <alignment vertical="top" wrapText="1"/>
    </xf>
    <xf numFmtId="0" fontId="0" fillId="7" borderId="12" xfId="0" applyFill="1" applyBorder="1" applyAlignment="1">
      <alignment vertical="top" wrapText="1"/>
    </xf>
    <xf numFmtId="0" fontId="0" fillId="7" borderId="20" xfId="0" applyFill="1" applyBorder="1" applyAlignment="1">
      <alignment vertical="top" wrapText="1"/>
    </xf>
    <xf numFmtId="0" fontId="0" fillId="7" borderId="2" xfId="0" applyFill="1" applyBorder="1" applyAlignment="1">
      <alignment vertical="top" wrapText="1"/>
    </xf>
    <xf numFmtId="0" fontId="0" fillId="7" borderId="17" xfId="0" applyFill="1" applyBorder="1" applyAlignment="1">
      <alignment vertical="top" wrapText="1"/>
    </xf>
    <xf numFmtId="0" fontId="0" fillId="6" borderId="5" xfId="0" applyFill="1" applyBorder="1" applyAlignment="1">
      <alignment horizontal="center" vertical="top" wrapText="1"/>
    </xf>
    <xf numFmtId="0" fontId="2" fillId="0" borderId="0" xfId="0" applyFont="1" applyAlignment="1">
      <alignment vertical="top" wrapText="1"/>
    </xf>
    <xf numFmtId="0" fontId="16" fillId="0" borderId="0" xfId="0" applyFont="1" applyAlignment="1">
      <alignment vertical="top" wrapText="1"/>
    </xf>
    <xf numFmtId="0" fontId="0" fillId="13" borderId="2" xfId="0" applyFill="1" applyBorder="1" applyAlignment="1">
      <alignment wrapText="1"/>
    </xf>
    <xf numFmtId="0" fontId="1" fillId="13" borderId="2" xfId="0" applyFont="1" applyFill="1" applyBorder="1" applyAlignment="1">
      <alignment wrapText="1"/>
    </xf>
    <xf numFmtId="0" fontId="20" fillId="13" borderId="2" xfId="0" applyFont="1" applyFill="1" applyBorder="1" applyAlignment="1">
      <alignment wrapText="1"/>
    </xf>
    <xf numFmtId="49" fontId="2" fillId="0" borderId="0" xfId="0" applyNumberFormat="1" applyFont="1" applyBorder="1" applyAlignment="1">
      <alignment wrapText="1"/>
    </xf>
    <xf numFmtId="0" fontId="2" fillId="0" borderId="0" xfId="0" applyFont="1" applyBorder="1" applyAlignment="1">
      <alignment wrapText="1"/>
    </xf>
    <xf numFmtId="164" fontId="2" fillId="0" borderId="0" xfId="0" applyNumberFormat="1" applyFont="1" applyBorder="1" applyAlignment="1">
      <alignment wrapText="1"/>
    </xf>
    <xf numFmtId="0" fontId="0" fillId="0" borderId="0" xfId="0" applyBorder="1" applyAlignment="1">
      <alignment wrapText="1"/>
    </xf>
    <xf numFmtId="0" fontId="1" fillId="0" borderId="0" xfId="0" applyFont="1" applyAlignment="1">
      <alignment wrapText="1"/>
    </xf>
    <xf numFmtId="0" fontId="1" fillId="14" borderId="2" xfId="0" applyFont="1" applyFill="1" applyBorder="1" applyAlignment="1">
      <alignment wrapText="1"/>
    </xf>
    <xf numFmtId="0" fontId="1" fillId="14" borderId="5" xfId="0" applyFont="1" applyFill="1" applyBorder="1" applyAlignment="1">
      <alignment wrapText="1"/>
    </xf>
    <xf numFmtId="0" fontId="0" fillId="14" borderId="1" xfId="0" applyFill="1" applyBorder="1" applyAlignment="1">
      <alignment wrapText="1"/>
    </xf>
    <xf numFmtId="0" fontId="0" fillId="14" borderId="4" xfId="0" applyFill="1" applyBorder="1" applyAlignment="1">
      <alignment wrapText="1"/>
    </xf>
    <xf numFmtId="0" fontId="22" fillId="0" borderId="0" xfId="0" applyFont="1" applyAlignment="1">
      <alignment wrapText="1"/>
    </xf>
    <xf numFmtId="164" fontId="16" fillId="3" borderId="2" xfId="0" applyNumberFormat="1" applyFont="1" applyFill="1" applyBorder="1" applyAlignment="1">
      <alignment wrapText="1"/>
    </xf>
    <xf numFmtId="0" fontId="16" fillId="3" borderId="2" xfId="0" applyFont="1" applyFill="1" applyBorder="1" applyAlignment="1">
      <alignment wrapText="1"/>
    </xf>
    <xf numFmtId="49" fontId="1" fillId="0" borderId="2" xfId="26" applyNumberFormat="1" applyFont="1" applyBorder="1" applyAlignment="1">
      <alignment vertical="center" wrapText="1"/>
    </xf>
    <xf numFmtId="0" fontId="1" fillId="0" borderId="2" xfId="26" applyFont="1" applyBorder="1" applyAlignment="1">
      <alignment vertical="center" wrapText="1"/>
    </xf>
    <xf numFmtId="0" fontId="24" fillId="0" borderId="0" xfId="26" applyAlignment="1">
      <alignment wrapText="1"/>
    </xf>
    <xf numFmtId="49" fontId="2" fillId="0" borderId="2" xfId="26" applyNumberFormat="1" applyFont="1" applyBorder="1" applyAlignment="1">
      <alignment vertical="center" wrapText="1"/>
    </xf>
    <xf numFmtId="0" fontId="24" fillId="0" borderId="2" xfId="26" applyFont="1" applyBorder="1" applyAlignment="1">
      <alignment vertical="center" wrapText="1"/>
    </xf>
    <xf numFmtId="164" fontId="24" fillId="0" borderId="2" xfId="26" applyNumberFormat="1" applyFont="1" applyBorder="1" applyAlignment="1">
      <alignment vertical="center" wrapText="1"/>
    </xf>
    <xf numFmtId="0" fontId="24" fillId="0" borderId="2" xfId="26" applyBorder="1" applyAlignment="1">
      <alignment vertical="center" wrapText="1"/>
    </xf>
    <xf numFmtId="0" fontId="24" fillId="0" borderId="0" xfId="26" applyAlignment="1">
      <alignment vertical="center" wrapText="1"/>
    </xf>
    <xf numFmtId="49" fontId="24" fillId="0" borderId="2" xfId="26" applyNumberFormat="1" applyFont="1" applyBorder="1" applyAlignment="1">
      <alignment vertical="center" wrapText="1"/>
    </xf>
    <xf numFmtId="164" fontId="2" fillId="0" borderId="2" xfId="26" applyNumberFormat="1" applyFont="1" applyBorder="1" applyAlignment="1">
      <alignment vertical="center" wrapText="1"/>
    </xf>
    <xf numFmtId="164" fontId="25" fillId="0" borderId="2" xfId="27" applyNumberFormat="1" applyFont="1" applyBorder="1" applyAlignment="1">
      <alignment vertical="center" wrapText="1"/>
    </xf>
    <xf numFmtId="0" fontId="26" fillId="0" borderId="0" xfId="27" applyFont="1" applyAlignment="1">
      <alignment vertical="center" wrapText="1"/>
    </xf>
    <xf numFmtId="0" fontId="26" fillId="0" borderId="2" xfId="27" applyFont="1" applyBorder="1" applyAlignment="1">
      <alignment vertical="center" wrapText="1"/>
    </xf>
    <xf numFmtId="0" fontId="1" fillId="14" borderId="2" xfId="26" applyFont="1" applyFill="1" applyBorder="1" applyAlignment="1">
      <alignment wrapText="1"/>
    </xf>
    <xf numFmtId="0" fontId="1" fillId="14" borderId="5" xfId="26" applyFont="1" applyFill="1" applyBorder="1" applyAlignment="1">
      <alignment wrapText="1"/>
    </xf>
    <xf numFmtId="49" fontId="24" fillId="13" borderId="2" xfId="26" applyNumberFormat="1" applyFont="1" applyFill="1" applyBorder="1" applyAlignment="1">
      <alignment vertical="center" wrapText="1"/>
    </xf>
    <xf numFmtId="0" fontId="24" fillId="13" borderId="2" xfId="26" applyFill="1" applyBorder="1" applyAlignment="1">
      <alignment vertical="center" wrapText="1"/>
    </xf>
    <xf numFmtId="0" fontId="20" fillId="13" borderId="2" xfId="26" applyFont="1" applyFill="1" applyBorder="1" applyAlignment="1">
      <alignment vertical="center" wrapText="1"/>
    </xf>
    <xf numFmtId="0" fontId="24" fillId="15" borderId="2" xfId="26" applyFill="1" applyBorder="1" applyAlignment="1">
      <alignment vertical="center" wrapText="1"/>
    </xf>
    <xf numFmtId="0" fontId="24" fillId="15" borderId="2" xfId="26" applyFill="1" applyBorder="1" applyAlignment="1">
      <alignment wrapText="1"/>
    </xf>
    <xf numFmtId="0" fontId="20" fillId="13" borderId="2" xfId="26" applyFont="1" applyFill="1" applyBorder="1" applyAlignment="1">
      <alignment wrapText="1"/>
    </xf>
    <xf numFmtId="0" fontId="24" fillId="0" borderId="0" xfId="26"/>
    <xf numFmtId="0" fontId="23" fillId="0" borderId="0" xfId="0" applyFont="1" applyAlignment="1">
      <alignment wrapText="1"/>
    </xf>
    <xf numFmtId="49" fontId="0" fillId="0" borderId="2" xfId="0" applyNumberFormat="1" applyFont="1" applyBorder="1" applyAlignment="1">
      <alignment vertical="top" wrapText="1"/>
    </xf>
    <xf numFmtId="0" fontId="2" fillId="16" borderId="2" xfId="0" applyFont="1" applyFill="1" applyBorder="1" applyAlignment="1">
      <alignment vertical="top" wrapText="1"/>
    </xf>
    <xf numFmtId="0" fontId="2" fillId="16" borderId="2" xfId="0" applyFont="1" applyFill="1" applyBorder="1" applyAlignment="1">
      <alignment wrapText="1"/>
    </xf>
    <xf numFmtId="164" fontId="2" fillId="0" borderId="2" xfId="0" applyNumberFormat="1" applyFont="1" applyFill="1" applyBorder="1" applyAlignment="1">
      <alignment wrapText="1"/>
    </xf>
    <xf numFmtId="0" fontId="0" fillId="16" borderId="2" xfId="0" applyFill="1" applyBorder="1" applyAlignment="1">
      <alignment wrapText="1"/>
    </xf>
    <xf numFmtId="164" fontId="2" fillId="16" borderId="2" xfId="0" applyNumberFormat="1" applyFont="1" applyFill="1" applyBorder="1" applyAlignment="1">
      <alignment wrapText="1"/>
    </xf>
    <xf numFmtId="0" fontId="28" fillId="0" borderId="0" xfId="28" applyFont="1" applyAlignment="1">
      <alignment wrapText="1"/>
    </xf>
    <xf numFmtId="0" fontId="27" fillId="0" borderId="0" xfId="28" applyFont="1" applyAlignment="1">
      <alignment wrapText="1"/>
    </xf>
    <xf numFmtId="0" fontId="27" fillId="0" borderId="0" xfId="28"/>
    <xf numFmtId="0" fontId="28" fillId="0" borderId="0" xfId="29" applyFont="1" applyAlignment="1">
      <alignment wrapText="1"/>
    </xf>
    <xf numFmtId="0" fontId="27" fillId="0" borderId="0" xfId="29"/>
    <xf numFmtId="0" fontId="27" fillId="0" borderId="0" xfId="29" applyAlignment="1">
      <alignment vertical="top" wrapText="1"/>
    </xf>
    <xf numFmtId="0" fontId="28" fillId="17" borderId="27" xfId="29" applyFont="1" applyFill="1" applyBorder="1" applyAlignment="1">
      <alignment wrapText="1"/>
    </xf>
    <xf numFmtId="0" fontId="28" fillId="17" borderId="28" xfId="29" applyFont="1" applyFill="1" applyBorder="1" applyAlignment="1">
      <alignment wrapText="1"/>
    </xf>
    <xf numFmtId="0" fontId="23" fillId="0" borderId="0" xfId="29" applyFont="1"/>
    <xf numFmtId="0" fontId="23" fillId="0" borderId="0" xfId="29" applyFont="1" applyAlignment="1">
      <alignment wrapText="1"/>
    </xf>
    <xf numFmtId="0" fontId="28" fillId="17" borderId="27" xfId="28" applyFont="1" applyFill="1" applyBorder="1" applyAlignment="1">
      <alignment wrapText="1"/>
    </xf>
    <xf numFmtId="0" fontId="28" fillId="17" borderId="28" xfId="28" applyFont="1" applyFill="1" applyBorder="1" applyAlignment="1">
      <alignment wrapText="1"/>
    </xf>
    <xf numFmtId="0" fontId="27" fillId="18" borderId="29" xfId="28" applyFill="1" applyBorder="1" applyAlignment="1">
      <alignment wrapText="1"/>
    </xf>
    <xf numFmtId="0" fontId="27" fillId="18" borderId="28" xfId="28" applyFill="1" applyBorder="1" applyAlignment="1">
      <alignment wrapText="1"/>
    </xf>
    <xf numFmtId="0" fontId="27" fillId="18" borderId="27" xfId="28" applyFill="1" applyBorder="1" applyAlignment="1">
      <alignment wrapText="1"/>
    </xf>
    <xf numFmtId="164" fontId="0" fillId="0" borderId="2" xfId="0" applyNumberFormat="1" applyFont="1" applyFill="1" applyBorder="1" applyAlignment="1">
      <alignment wrapText="1"/>
    </xf>
    <xf numFmtId="0" fontId="0" fillId="0" borderId="2" xfId="0" applyFill="1" applyBorder="1" applyAlignment="1">
      <alignment wrapText="1"/>
    </xf>
    <xf numFmtId="0" fontId="0" fillId="0" borderId="0" xfId="0" applyFill="1" applyAlignment="1">
      <alignment wrapText="1"/>
    </xf>
    <xf numFmtId="0" fontId="1" fillId="0" borderId="2" xfId="0" applyFont="1" applyFill="1" applyBorder="1" applyAlignment="1">
      <alignment wrapText="1"/>
    </xf>
    <xf numFmtId="0" fontId="30" fillId="4" borderId="0" xfId="0" applyFont="1" applyFill="1" applyAlignment="1">
      <alignment vertical="center" wrapText="1"/>
    </xf>
    <xf numFmtId="49" fontId="2" fillId="13" borderId="2" xfId="0" applyNumberFormat="1" applyFont="1" applyFill="1" applyBorder="1" applyAlignment="1">
      <alignment wrapText="1"/>
    </xf>
    <xf numFmtId="0" fontId="2" fillId="13" borderId="2" xfId="0" applyFont="1" applyFill="1" applyBorder="1" applyAlignment="1">
      <alignment wrapText="1"/>
    </xf>
    <xf numFmtId="0" fontId="12" fillId="14" borderId="1" xfId="0" applyFont="1" applyFill="1" applyBorder="1" applyAlignment="1">
      <alignment wrapText="1"/>
    </xf>
    <xf numFmtId="0" fontId="12" fillId="14" borderId="4" xfId="0" applyFont="1" applyFill="1" applyBorder="1" applyAlignment="1">
      <alignment wrapText="1"/>
    </xf>
    <xf numFmtId="0" fontId="2" fillId="14" borderId="4" xfId="0" applyFont="1" applyFill="1" applyBorder="1" applyAlignment="1">
      <alignment wrapText="1"/>
    </xf>
    <xf numFmtId="0" fontId="2" fillId="14" borderId="1" xfId="0" applyFont="1" applyFill="1" applyBorder="1" applyAlignment="1">
      <alignment wrapText="1"/>
    </xf>
    <xf numFmtId="164" fontId="0" fillId="2" borderId="2" xfId="0" applyNumberFormat="1" applyFont="1" applyFill="1" applyBorder="1" applyAlignment="1">
      <alignment wrapText="1"/>
    </xf>
    <xf numFmtId="49" fontId="0" fillId="0" borderId="0" xfId="0" applyNumberFormat="1" applyFont="1" applyBorder="1" applyAlignment="1">
      <alignment wrapText="1"/>
    </xf>
    <xf numFmtId="0" fontId="0" fillId="0" borderId="0" xfId="0" applyFont="1" applyBorder="1" applyAlignment="1">
      <alignment wrapText="1"/>
    </xf>
    <xf numFmtId="164" fontId="0" fillId="0" borderId="0" xfId="0" applyNumberFormat="1" applyFont="1" applyBorder="1" applyAlignment="1">
      <alignment wrapText="1"/>
    </xf>
    <xf numFmtId="17" fontId="0" fillId="0" borderId="0" xfId="0" applyNumberFormat="1" applyAlignment="1">
      <alignment wrapText="1"/>
    </xf>
    <xf numFmtId="0" fontId="32" fillId="0" borderId="0" xfId="29" applyFont="1" applyAlignment="1">
      <alignment wrapText="1"/>
    </xf>
    <xf numFmtId="0" fontId="12" fillId="0" borderId="0" xfId="29" applyFont="1"/>
    <xf numFmtId="0" fontId="12" fillId="0" borderId="0" xfId="29" applyFont="1" applyAlignment="1">
      <alignment wrapText="1"/>
    </xf>
    <xf numFmtId="0" fontId="32" fillId="17" borderId="27" xfId="29" applyFont="1" applyFill="1" applyBorder="1" applyAlignment="1">
      <alignment wrapText="1"/>
    </xf>
    <xf numFmtId="0" fontId="32" fillId="17" borderId="28" xfId="29" applyFont="1" applyFill="1" applyBorder="1" applyAlignment="1">
      <alignment wrapText="1"/>
    </xf>
    <xf numFmtId="0" fontId="12" fillId="17" borderId="29" xfId="29" applyFont="1" applyFill="1" applyBorder="1" applyAlignment="1">
      <alignment wrapText="1"/>
    </xf>
    <xf numFmtId="10" fontId="12" fillId="17" borderId="30" xfId="29" applyNumberFormat="1" applyFont="1" applyFill="1" applyBorder="1" applyAlignment="1">
      <alignment wrapText="1"/>
    </xf>
    <xf numFmtId="0" fontId="12" fillId="17" borderId="30" xfId="29" applyFont="1" applyFill="1" applyBorder="1" applyAlignment="1">
      <alignment wrapText="1"/>
    </xf>
    <xf numFmtId="49" fontId="12" fillId="0" borderId="0" xfId="29" applyNumberFormat="1" applyFont="1" applyAlignment="1">
      <alignment wrapText="1"/>
    </xf>
    <xf numFmtId="49" fontId="1" fillId="0" borderId="0" xfId="0" applyNumberFormat="1" applyFont="1" applyAlignment="1">
      <alignment wrapText="1"/>
    </xf>
    <xf numFmtId="49" fontId="2" fillId="0" borderId="0" xfId="0" applyNumberFormat="1" applyFont="1" applyAlignment="1">
      <alignment wrapText="1"/>
    </xf>
    <xf numFmtId="49" fontId="0" fillId="0" borderId="0" xfId="0" applyNumberFormat="1" applyAlignment="1">
      <alignment wrapText="1"/>
    </xf>
    <xf numFmtId="49" fontId="1" fillId="13" borderId="2" xfId="0" applyNumberFormat="1" applyFont="1" applyFill="1" applyBorder="1" applyAlignment="1">
      <alignment wrapText="1"/>
    </xf>
    <xf numFmtId="0" fontId="30" fillId="13" borderId="0" xfId="0" applyFont="1" applyFill="1" applyAlignment="1">
      <alignment vertical="center" wrapText="1"/>
    </xf>
    <xf numFmtId="0" fontId="30" fillId="13" borderId="2" xfId="0" applyFont="1" applyFill="1" applyBorder="1" applyAlignment="1">
      <alignment vertical="center" wrapText="1"/>
    </xf>
    <xf numFmtId="49" fontId="0" fillId="13" borderId="2" xfId="0" applyNumberFormat="1" applyFill="1" applyBorder="1" applyAlignment="1">
      <alignment wrapText="1"/>
    </xf>
    <xf numFmtId="0" fontId="12" fillId="0" borderId="0" xfId="0" applyFont="1" applyAlignment="1">
      <alignment wrapText="1"/>
    </xf>
    <xf numFmtId="49" fontId="23" fillId="0" borderId="2" xfId="0" applyNumberFormat="1" applyFont="1" applyBorder="1" applyAlignment="1">
      <alignment vertical="top" wrapText="1"/>
    </xf>
    <xf numFmtId="0" fontId="23" fillId="0" borderId="2" xfId="0" applyFont="1" applyBorder="1" applyAlignment="1">
      <alignment vertical="top" wrapText="1"/>
    </xf>
    <xf numFmtId="0" fontId="12" fillId="0" borderId="2" xfId="0" applyFont="1" applyBorder="1" applyAlignment="1">
      <alignment vertical="top" wrapText="1"/>
    </xf>
    <xf numFmtId="0" fontId="33" fillId="0" borderId="2" xfId="0" applyFont="1" applyBorder="1" applyAlignment="1">
      <alignment vertical="top" wrapText="1"/>
    </xf>
    <xf numFmtId="164" fontId="33" fillId="0" borderId="2" xfId="0" applyNumberFormat="1" applyFont="1" applyBorder="1" applyAlignment="1">
      <alignment vertical="top" wrapText="1"/>
    </xf>
    <xf numFmtId="0" fontId="33" fillId="3" borderId="2" xfId="0" applyFont="1" applyFill="1" applyBorder="1" applyAlignment="1">
      <alignment vertical="top" wrapText="1"/>
    </xf>
    <xf numFmtId="164" fontId="35" fillId="0" borderId="2" xfId="27" applyNumberFormat="1" applyFont="1" applyBorder="1" applyAlignment="1">
      <alignment vertical="center" wrapText="1"/>
    </xf>
    <xf numFmtId="0" fontId="34" fillId="0" borderId="2" xfId="26" applyFont="1" applyBorder="1" applyAlignment="1">
      <alignment vertical="center" wrapText="1"/>
    </xf>
    <xf numFmtId="0" fontId="34" fillId="0" borderId="0" xfId="26" applyFont="1" applyAlignment="1">
      <alignment vertical="center"/>
    </xf>
    <xf numFmtId="49" fontId="34" fillId="0" borderId="2" xfId="26" applyNumberFormat="1" applyFont="1" applyBorder="1" applyAlignment="1">
      <alignment vertical="center" wrapText="1"/>
    </xf>
    <xf numFmtId="164" fontId="34" fillId="0" borderId="2" xfId="26" applyNumberFormat="1" applyFont="1" applyBorder="1" applyAlignment="1">
      <alignment vertical="center" wrapText="1"/>
    </xf>
    <xf numFmtId="0" fontId="34" fillId="0" borderId="0" xfId="26" applyFont="1" applyAlignment="1">
      <alignment vertical="center" wrapText="1"/>
    </xf>
    <xf numFmtId="49" fontId="34" fillId="0" borderId="0" xfId="26" applyNumberFormat="1" applyFont="1" applyBorder="1" applyAlignment="1">
      <alignment vertical="center" wrapText="1"/>
    </xf>
    <xf numFmtId="0" fontId="34" fillId="0" borderId="0" xfId="26" applyFont="1" applyBorder="1" applyAlignment="1">
      <alignment vertical="center" wrapText="1"/>
    </xf>
    <xf numFmtId="164" fontId="34" fillId="0" borderId="0" xfId="26" applyNumberFormat="1" applyFont="1" applyBorder="1" applyAlignment="1">
      <alignment vertical="center" wrapText="1"/>
    </xf>
    <xf numFmtId="165" fontId="12" fillId="0" borderId="27" xfId="29" applyNumberFormat="1" applyFont="1" applyBorder="1" applyAlignment="1">
      <alignment wrapText="1"/>
    </xf>
    <xf numFmtId="49" fontId="32" fillId="0" borderId="2" xfId="0" applyNumberFormat="1" applyFont="1" applyBorder="1" applyAlignment="1">
      <alignment wrapText="1"/>
    </xf>
    <xf numFmtId="0" fontId="32" fillId="0" borderId="2" xfId="0" applyFont="1" applyBorder="1" applyAlignment="1">
      <alignment wrapText="1"/>
    </xf>
    <xf numFmtId="0" fontId="38" fillId="0" borderId="0" xfId="0" applyFont="1" applyAlignment="1">
      <alignment wrapText="1"/>
    </xf>
    <xf numFmtId="0" fontId="12" fillId="0" borderId="2" xfId="0" applyFont="1" applyBorder="1" applyAlignment="1">
      <alignment wrapText="1"/>
    </xf>
    <xf numFmtId="0" fontId="12" fillId="0" borderId="0" xfId="28" applyFont="1" applyAlignment="1">
      <alignment wrapText="1"/>
    </xf>
    <xf numFmtId="0" fontId="12" fillId="0" borderId="0" xfId="28" applyFont="1"/>
    <xf numFmtId="0" fontId="27" fillId="0" borderId="0" xfId="28" applyBorder="1"/>
    <xf numFmtId="49" fontId="22" fillId="0" borderId="0" xfId="0" applyNumberFormat="1" applyFont="1" applyAlignment="1">
      <alignment wrapText="1"/>
    </xf>
    <xf numFmtId="49" fontId="0" fillId="0" borderId="0" xfId="0" applyNumberFormat="1" applyFont="1" applyAlignment="1">
      <alignment wrapText="1"/>
    </xf>
    <xf numFmtId="164" fontId="16" fillId="0" borderId="2" xfId="0" applyNumberFormat="1" applyFont="1" applyBorder="1" applyAlignment="1">
      <alignment horizontal="left" vertical="center" wrapText="1"/>
    </xf>
    <xf numFmtId="164" fontId="33" fillId="0" borderId="2" xfId="0" applyNumberFormat="1" applyFont="1" applyFill="1" applyBorder="1" applyAlignment="1">
      <alignment vertical="top" wrapText="1"/>
    </xf>
    <xf numFmtId="164" fontId="33" fillId="3" borderId="2" xfId="0" applyNumberFormat="1" applyFont="1" applyFill="1" applyBorder="1" applyAlignment="1">
      <alignment wrapText="1"/>
    </xf>
    <xf numFmtId="0" fontId="33" fillId="3" borderId="2" xfId="0" applyFont="1" applyFill="1" applyBorder="1" applyAlignment="1">
      <alignment wrapText="1"/>
    </xf>
    <xf numFmtId="0" fontId="33" fillId="0" borderId="0" xfId="0" applyFont="1" applyAlignment="1">
      <alignment wrapText="1"/>
    </xf>
    <xf numFmtId="0" fontId="40" fillId="0" borderId="0" xfId="0" applyFont="1" applyAlignment="1">
      <alignment wrapText="1"/>
    </xf>
    <xf numFmtId="0" fontId="35" fillId="0" borderId="2" xfId="27" applyFont="1" applyBorder="1" applyAlignment="1">
      <alignment vertical="center" wrapText="1"/>
    </xf>
    <xf numFmtId="0" fontId="36" fillId="13" borderId="2" xfId="26" applyFont="1" applyFill="1" applyBorder="1" applyAlignment="1">
      <alignment vertical="center" wrapText="1"/>
    </xf>
    <xf numFmtId="0" fontId="32" fillId="0" borderId="8" xfId="0" applyFont="1" applyBorder="1" applyAlignment="1">
      <alignment vertical="top" wrapText="1"/>
    </xf>
    <xf numFmtId="0" fontId="41" fillId="0" borderId="31" xfId="0" applyFont="1" applyBorder="1" applyAlignment="1">
      <alignment horizontal="center" vertical="top" wrapText="1"/>
    </xf>
    <xf numFmtId="0" fontId="12" fillId="0" borderId="12" xfId="0" applyFont="1" applyBorder="1" applyAlignment="1">
      <alignment vertical="top" wrapText="1"/>
    </xf>
    <xf numFmtId="0" fontId="41" fillId="0" borderId="12" xfId="0" applyFont="1" applyBorder="1" applyAlignment="1">
      <alignment vertical="top" wrapText="1"/>
    </xf>
    <xf numFmtId="0" fontId="41" fillId="0" borderId="0" xfId="0" applyFont="1" applyAlignment="1">
      <alignment horizontal="center" vertical="top" wrapText="1"/>
    </xf>
    <xf numFmtId="0" fontId="12" fillId="0" borderId="16" xfId="0" applyFont="1" applyBorder="1" applyAlignment="1">
      <alignment vertical="top" wrapText="1"/>
    </xf>
    <xf numFmtId="0" fontId="41" fillId="0" borderId="16" xfId="0" applyFont="1" applyBorder="1" applyAlignment="1">
      <alignment vertical="top" wrapText="1"/>
    </xf>
    <xf numFmtId="0" fontId="41" fillId="0" borderId="16" xfId="0" applyFont="1" applyBorder="1" applyAlignment="1">
      <alignment horizontal="center" vertical="top" wrapText="1"/>
    </xf>
    <xf numFmtId="0" fontId="41" fillId="0" borderId="12" xfId="0" applyFont="1" applyBorder="1" applyAlignment="1">
      <alignment horizontal="center" vertical="top" wrapText="1"/>
    </xf>
    <xf numFmtId="0" fontId="41" fillId="0" borderId="2" xfId="0" applyFont="1" applyBorder="1" applyAlignment="1">
      <alignment vertical="top" wrapText="1"/>
    </xf>
    <xf numFmtId="0" fontId="12" fillId="0" borderId="17" xfId="0" applyFont="1" applyBorder="1" applyAlignment="1">
      <alignment vertical="top" wrapText="1"/>
    </xf>
    <xf numFmtId="0" fontId="12" fillId="0" borderId="2" xfId="0" applyFont="1" applyBorder="1" applyAlignment="1">
      <alignment horizontal="center" vertical="top" wrapText="1"/>
    </xf>
    <xf numFmtId="0" fontId="12" fillId="0" borderId="5" xfId="0" applyFont="1" applyBorder="1" applyAlignment="1">
      <alignment vertical="top" wrapText="1"/>
    </xf>
    <xf numFmtId="0" fontId="12" fillId="0" borderId="22" xfId="0" applyFont="1" applyBorder="1" applyAlignment="1">
      <alignment vertical="top" wrapText="1"/>
    </xf>
    <xf numFmtId="0" fontId="12" fillId="0" borderId="17" xfId="0" applyFont="1" applyBorder="1" applyAlignment="1">
      <alignment horizontal="center" vertical="top" wrapText="1"/>
    </xf>
    <xf numFmtId="0" fontId="12" fillId="0" borderId="11" xfId="0" applyFont="1" applyBorder="1" applyAlignment="1">
      <alignment vertical="top" wrapText="1"/>
    </xf>
    <xf numFmtId="0" fontId="12" fillId="0" borderId="12" xfId="0" applyFont="1" applyBorder="1" applyAlignment="1">
      <alignment horizontal="center" vertical="top" wrapText="1"/>
    </xf>
    <xf numFmtId="0" fontId="39" fillId="0" borderId="17" xfId="0" applyFont="1" applyBorder="1" applyAlignment="1">
      <alignment vertical="top" wrapText="1"/>
    </xf>
    <xf numFmtId="0" fontId="39" fillId="0" borderId="12" xfId="0" applyFont="1" applyBorder="1" applyAlignment="1">
      <alignment vertical="top" wrapText="1"/>
    </xf>
    <xf numFmtId="0" fontId="39" fillId="0" borderId="2" xfId="0" applyFont="1" applyBorder="1" applyAlignment="1">
      <alignment vertical="top" wrapText="1"/>
    </xf>
    <xf numFmtId="0" fontId="39" fillId="0" borderId="24" xfId="0" applyFont="1" applyBorder="1" applyAlignment="1">
      <alignment vertical="top" wrapText="1"/>
    </xf>
    <xf numFmtId="0" fontId="39" fillId="0" borderId="2" xfId="0" applyFont="1" applyBorder="1" applyAlignment="1">
      <alignment horizontal="center" vertical="top" wrapText="1"/>
    </xf>
    <xf numFmtId="0" fontId="39" fillId="0" borderId="17" xfId="0" applyFont="1" applyBorder="1" applyAlignment="1">
      <alignment horizontal="center" vertical="top" wrapText="1"/>
    </xf>
    <xf numFmtId="0" fontId="12" fillId="0" borderId="0" xfId="0" applyFont="1" applyBorder="1" applyAlignment="1">
      <alignment vertical="top" wrapText="1"/>
    </xf>
    <xf numFmtId="0" fontId="12" fillId="10" borderId="11" xfId="0" applyFont="1" applyFill="1" applyBorder="1" applyAlignment="1">
      <alignment vertical="top" wrapText="1"/>
    </xf>
    <xf numFmtId="0" fontId="12" fillId="0" borderId="13" xfId="0" applyFont="1" applyBorder="1" applyAlignment="1">
      <alignment horizontal="center" vertical="top" wrapText="1"/>
    </xf>
    <xf numFmtId="0" fontId="12" fillId="11" borderId="5" xfId="0" applyFont="1" applyFill="1" applyBorder="1" applyAlignment="1">
      <alignment vertical="top" wrapText="1"/>
    </xf>
    <xf numFmtId="0" fontId="12" fillId="0" borderId="1" xfId="0" applyFont="1" applyBorder="1" applyAlignment="1">
      <alignment vertical="top" wrapText="1"/>
    </xf>
    <xf numFmtId="0" fontId="12" fillId="0" borderId="20" xfId="0" applyFont="1" applyBorder="1" applyAlignment="1">
      <alignment horizontal="center" vertical="top" wrapText="1"/>
    </xf>
    <xf numFmtId="0" fontId="12" fillId="12" borderId="22" xfId="0" applyFont="1" applyFill="1" applyBorder="1" applyAlignment="1">
      <alignment vertical="top" wrapText="1"/>
    </xf>
    <xf numFmtId="0" fontId="12" fillId="0" borderId="23" xfId="0" applyFont="1" applyBorder="1" applyAlignment="1">
      <alignment horizontal="center" vertical="top" wrapText="1"/>
    </xf>
    <xf numFmtId="0" fontId="12" fillId="11" borderId="11" xfId="0" applyFont="1" applyFill="1" applyBorder="1" applyAlignment="1">
      <alignment vertical="top" wrapText="1"/>
    </xf>
    <xf numFmtId="0" fontId="12" fillId="12" borderId="5" xfId="0" applyFont="1" applyFill="1" applyBorder="1" applyAlignment="1">
      <alignment vertical="top" wrapText="1"/>
    </xf>
    <xf numFmtId="0" fontId="32" fillId="0" borderId="0" xfId="0" applyFont="1" applyAlignment="1">
      <alignment wrapText="1"/>
    </xf>
    <xf numFmtId="0" fontId="37" fillId="4" borderId="0" xfId="0" applyFont="1" applyFill="1" applyAlignment="1">
      <alignment wrapText="1"/>
    </xf>
    <xf numFmtId="0" fontId="12" fillId="0" borderId="0" xfId="0" applyFont="1" applyAlignment="1">
      <alignment horizontal="left" wrapText="1"/>
    </xf>
    <xf numFmtId="0" fontId="22" fillId="4" borderId="0" xfId="0" applyFont="1" applyFill="1" applyAlignment="1">
      <alignment wrapText="1"/>
    </xf>
    <xf numFmtId="0" fontId="23" fillId="14" borderId="4" xfId="0" applyFont="1" applyFill="1" applyBorder="1" applyAlignment="1">
      <alignment wrapText="1"/>
    </xf>
    <xf numFmtId="164" fontId="2" fillId="3" borderId="2" xfId="0" applyNumberFormat="1" applyFont="1" applyFill="1" applyBorder="1" applyAlignment="1">
      <alignment vertical="top" wrapText="1"/>
    </xf>
    <xf numFmtId="49" fontId="2" fillId="3" borderId="2" xfId="0" applyNumberFormat="1" applyFont="1" applyFill="1" applyBorder="1" applyAlignment="1">
      <alignment vertical="top" wrapText="1"/>
    </xf>
    <xf numFmtId="0" fontId="2" fillId="3" borderId="2" xfId="0" applyFont="1" applyFill="1" applyBorder="1" applyAlignment="1">
      <alignment vertical="top" wrapText="1"/>
    </xf>
    <xf numFmtId="0" fontId="0" fillId="3" borderId="2" xfId="0" applyFont="1" applyFill="1" applyBorder="1" applyAlignment="1">
      <alignment vertical="top" wrapText="1"/>
    </xf>
    <xf numFmtId="0" fontId="2" fillId="19" borderId="1" xfId="0" applyFont="1" applyFill="1" applyBorder="1" applyAlignment="1">
      <alignment vertical="top" wrapText="1"/>
    </xf>
    <xf numFmtId="0" fontId="2" fillId="19" borderId="4" xfId="0" applyFont="1" applyFill="1" applyBorder="1" applyAlignment="1">
      <alignment vertical="top" wrapText="1"/>
    </xf>
    <xf numFmtId="0" fontId="33" fillId="0" borderId="0" xfId="28" applyFont="1" applyAlignment="1">
      <alignment wrapText="1"/>
    </xf>
    <xf numFmtId="0" fontId="33" fillId="0" borderId="0" xfId="28" applyFont="1" applyBorder="1" applyAlignment="1">
      <alignment wrapText="1"/>
    </xf>
    <xf numFmtId="0" fontId="31" fillId="0" borderId="0" xfId="28" applyFont="1" applyAlignment="1">
      <alignment wrapText="1"/>
    </xf>
    <xf numFmtId="0" fontId="42" fillId="0" borderId="0" xfId="28" applyFont="1" applyAlignment="1">
      <alignment wrapText="1"/>
    </xf>
    <xf numFmtId="0" fontId="33" fillId="0" borderId="0" xfId="28" applyFont="1" applyFill="1" applyAlignment="1">
      <alignment wrapText="1"/>
    </xf>
    <xf numFmtId="0" fontId="23" fillId="0" borderId="0" xfId="28" applyFont="1"/>
    <xf numFmtId="0" fontId="23" fillId="0" borderId="29" xfId="28" applyFont="1" applyFill="1" applyBorder="1" applyAlignment="1">
      <alignment vertical="top" wrapText="1"/>
    </xf>
    <xf numFmtId="0" fontId="23" fillId="0" borderId="30" xfId="28" applyFont="1" applyFill="1" applyBorder="1" applyAlignment="1">
      <alignment vertical="top" wrapText="1"/>
    </xf>
    <xf numFmtId="0" fontId="31" fillId="17" borderId="29" xfId="28" applyFont="1" applyFill="1" applyBorder="1" applyAlignment="1">
      <alignment vertical="top" wrapText="1"/>
    </xf>
    <xf numFmtId="164" fontId="2" fillId="0" borderId="2" xfId="0" applyNumberFormat="1" applyFont="1" applyBorder="1" applyAlignment="1">
      <alignment horizontal="left" vertical="center" wrapText="1"/>
    </xf>
    <xf numFmtId="0" fontId="16" fillId="0" borderId="2" xfId="0" applyFont="1" applyBorder="1" applyAlignment="1">
      <alignment horizontal="left" vertical="center" wrapText="1"/>
    </xf>
    <xf numFmtId="164" fontId="12" fillId="0" borderId="2" xfId="0" applyNumberFormat="1" applyFont="1" applyBorder="1" applyAlignment="1">
      <alignment horizontal="left" vertical="center" wrapText="1"/>
    </xf>
    <xf numFmtId="0" fontId="43" fillId="0" borderId="0" xfId="0" applyFont="1" applyAlignment="1"/>
    <xf numFmtId="0" fontId="43" fillId="0" borderId="0" xfId="0" applyFont="1" applyAlignment="1">
      <alignment wrapText="1"/>
    </xf>
    <xf numFmtId="0" fontId="43" fillId="20" borderId="1" xfId="0" applyFont="1" applyFill="1" applyBorder="1" applyAlignment="1">
      <alignment wrapText="1"/>
    </xf>
    <xf numFmtId="10" fontId="43" fillId="20" borderId="4" xfId="0" applyNumberFormat="1" applyFont="1" applyFill="1" applyBorder="1" applyAlignment="1">
      <alignment wrapText="1"/>
    </xf>
    <xf numFmtId="0" fontId="43" fillId="20" borderId="4" xfId="0" applyFont="1" applyFill="1" applyBorder="1" applyAlignment="1">
      <alignment wrapText="1"/>
    </xf>
    <xf numFmtId="0" fontId="32" fillId="0" borderId="0" xfId="44" applyFont="1" applyAlignment="1">
      <alignment wrapText="1"/>
    </xf>
    <xf numFmtId="0" fontId="12" fillId="0" borderId="0" xfId="44" applyFont="1"/>
    <xf numFmtId="0" fontId="12" fillId="0" borderId="0" xfId="0" applyFont="1"/>
    <xf numFmtId="0" fontId="12" fillId="0" borderId="0" xfId="44" applyFont="1" applyAlignment="1">
      <alignment wrapText="1"/>
    </xf>
    <xf numFmtId="0" fontId="43" fillId="20" borderId="1" xfId="44" applyFont="1" applyFill="1" applyBorder="1" applyAlignment="1">
      <alignment vertical="top" wrapText="1"/>
    </xf>
    <xf numFmtId="9" fontId="43" fillId="20" borderId="4" xfId="44" applyNumberFormat="1" applyFont="1" applyFill="1" applyBorder="1" applyAlignment="1">
      <alignment vertical="top" wrapText="1"/>
    </xf>
    <xf numFmtId="0" fontId="43" fillId="20" borderId="4" xfId="44" applyFont="1" applyFill="1" applyBorder="1" applyAlignment="1">
      <alignment vertical="top" wrapText="1"/>
    </xf>
    <xf numFmtId="49" fontId="23" fillId="0" borderId="0" xfId="29" applyNumberFormat="1" applyFont="1" applyAlignment="1">
      <alignment wrapText="1"/>
    </xf>
    <xf numFmtId="0" fontId="44" fillId="0" borderId="2" xfId="0" applyFont="1" applyBorder="1" applyAlignment="1">
      <alignment wrapText="1"/>
    </xf>
    <xf numFmtId="164" fontId="44" fillId="0" borderId="2" xfId="0" applyNumberFormat="1" applyFont="1" applyBorder="1" applyAlignment="1">
      <alignment wrapText="1"/>
    </xf>
    <xf numFmtId="164" fontId="46" fillId="0" borderId="2" xfId="0" applyNumberFormat="1" applyFont="1" applyBorder="1" applyAlignment="1">
      <alignment vertical="top" wrapText="1"/>
    </xf>
    <xf numFmtId="164" fontId="46" fillId="3" borderId="2" xfId="0" applyNumberFormat="1" applyFont="1" applyFill="1" applyBorder="1" applyAlignment="1">
      <alignment wrapText="1"/>
    </xf>
    <xf numFmtId="0" fontId="46" fillId="3" borderId="2" xfId="0" applyFont="1" applyFill="1" applyBorder="1" applyAlignment="1">
      <alignment wrapText="1"/>
    </xf>
    <xf numFmtId="0" fontId="45" fillId="3" borderId="2" xfId="0" applyFont="1" applyFill="1" applyBorder="1" applyAlignment="1">
      <alignment wrapText="1"/>
    </xf>
    <xf numFmtId="0" fontId="46" fillId="3" borderId="0" xfId="0" applyFont="1" applyFill="1" applyAlignment="1">
      <alignment wrapText="1"/>
    </xf>
    <xf numFmtId="0" fontId="21" fillId="0" borderId="0" xfId="0" applyFont="1" applyAlignment="1">
      <alignment horizontal="center" wrapText="1"/>
    </xf>
    <xf numFmtId="0" fontId="12" fillId="0" borderId="0" xfId="29" applyFont="1" applyBorder="1" applyAlignment="1">
      <alignment horizontal="center" vertical="center" wrapText="1"/>
    </xf>
    <xf numFmtId="0" fontId="0" fillId="13" borderId="25" xfId="0" applyFill="1" applyBorder="1" applyAlignment="1">
      <alignment horizontal="left" vertical="center" wrapText="1"/>
    </xf>
    <xf numFmtId="0" fontId="0" fillId="13" borderId="26" xfId="0" applyFill="1" applyBorder="1" applyAlignment="1">
      <alignment horizontal="left" vertical="center" wrapText="1"/>
    </xf>
    <xf numFmtId="0" fontId="0" fillId="13" borderId="1" xfId="0" applyFill="1" applyBorder="1" applyAlignment="1">
      <alignment horizontal="left" vertical="center" wrapText="1"/>
    </xf>
    <xf numFmtId="49" fontId="16" fillId="3" borderId="2" xfId="0" applyNumberFormat="1" applyFont="1" applyFill="1" applyBorder="1" applyAlignment="1">
      <alignment wrapText="1"/>
    </xf>
    <xf numFmtId="49" fontId="47" fillId="3" borderId="2" xfId="0" applyNumberFormat="1" applyFont="1" applyFill="1" applyBorder="1" applyAlignment="1">
      <alignment wrapText="1"/>
    </xf>
    <xf numFmtId="0" fontId="47" fillId="3" borderId="2" xfId="0" applyFont="1" applyFill="1" applyBorder="1" applyAlignment="1">
      <alignment wrapText="1"/>
    </xf>
    <xf numFmtId="164" fontId="47" fillId="3" borderId="2" xfId="0" applyNumberFormat="1" applyFont="1" applyFill="1" applyBorder="1" applyAlignment="1">
      <alignment wrapText="1"/>
    </xf>
  </cellXfs>
  <cellStyles count="45">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Excel Built-in Normal" xfId="28"/>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Normal 2" xfId="26"/>
    <cellStyle name="Normal 2 2" xfId="27"/>
    <cellStyle name="Normal 3" xfId="29"/>
    <cellStyle name="Standard" xfId="0" builtinId="0"/>
    <cellStyle name="Standard 2" xfId="1"/>
    <cellStyle name="TableStyleLight1" xfId="4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workbookViewId="0">
      <selection activeCell="C14" sqref="C14"/>
    </sheetView>
  </sheetViews>
  <sheetFormatPr baseColWidth="10" defaultColWidth="17.140625" defaultRowHeight="12.75" customHeight="1" x14ac:dyDescent="0.2"/>
  <cols>
    <col min="1" max="1" width="11.7109375" customWidth="1"/>
    <col min="2" max="2" width="18.42578125" customWidth="1"/>
    <col min="4" max="4" width="37.28515625" customWidth="1"/>
    <col min="5" max="5" width="39.85546875" customWidth="1"/>
    <col min="6" max="6" width="35.28515625" customWidth="1"/>
    <col min="7" max="7" width="16.85546875" customWidth="1"/>
    <col min="8" max="8" width="16.85546875" hidden="1" customWidth="1"/>
    <col min="9" max="9" width="16.85546875" customWidth="1"/>
  </cols>
  <sheetData>
    <row r="1" spans="1:8" ht="31.5" x14ac:dyDescent="0.25">
      <c r="A1" s="203" t="s">
        <v>0</v>
      </c>
      <c r="B1" s="204" t="s">
        <v>1</v>
      </c>
      <c r="C1" s="204" t="s">
        <v>2</v>
      </c>
      <c r="D1" s="204" t="s">
        <v>3</v>
      </c>
      <c r="E1" s="204" t="s">
        <v>4</v>
      </c>
      <c r="F1" s="204" t="s">
        <v>5</v>
      </c>
      <c r="G1" s="204" t="s">
        <v>6</v>
      </c>
      <c r="H1" s="186"/>
    </row>
    <row r="2" spans="1:8" ht="25.5" x14ac:dyDescent="0.25">
      <c r="A2" s="187" t="s">
        <v>8</v>
      </c>
      <c r="B2" s="188" t="s">
        <v>9</v>
      </c>
      <c r="C2" s="191"/>
      <c r="D2" s="291" t="s">
        <v>958</v>
      </c>
      <c r="E2" s="188" t="s">
        <v>1112</v>
      </c>
      <c r="F2" s="190"/>
      <c r="G2" s="190" t="s">
        <v>7</v>
      </c>
      <c r="H2" s="205" t="s">
        <v>216</v>
      </c>
    </row>
    <row r="4" spans="1:8" ht="15" x14ac:dyDescent="0.2">
      <c r="A4" s="296" t="s">
        <v>464</v>
      </c>
      <c r="B4" s="296"/>
      <c r="C4" s="296"/>
    </row>
  </sheetData>
  <mergeCells count="1">
    <mergeCell ref="A4:C4"/>
  </mergeCells>
  <phoneticPr fontId="29"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Layout" zoomScale="87" zoomScaleSheetLayoutView="130" zoomScalePageLayoutView="87" workbookViewId="0">
      <selection activeCell="G26" sqref="G26"/>
    </sheetView>
  </sheetViews>
  <sheetFormatPr baseColWidth="10" defaultColWidth="17.140625" defaultRowHeight="12.75" customHeight="1" x14ac:dyDescent="0.2"/>
  <cols>
    <col min="1" max="1" width="17.140625" style="141"/>
    <col min="2" max="2" width="24.140625" style="141" customWidth="1"/>
    <col min="3" max="3" width="21.140625" style="141" customWidth="1"/>
    <col min="4" max="4" width="28.42578125" style="141" customWidth="1"/>
    <col min="5" max="5" width="35.42578125" style="141" customWidth="1"/>
    <col min="6" max="6" width="33.42578125" style="141" customWidth="1"/>
    <col min="7" max="16384" width="17.140625" style="141"/>
  </cols>
  <sheetData>
    <row r="1" spans="1:8" s="139" customFormat="1" ht="31.5" x14ac:dyDescent="0.25">
      <c r="A1" s="139" t="s">
        <v>29</v>
      </c>
      <c r="B1" s="139" t="s">
        <v>30</v>
      </c>
      <c r="C1" s="139" t="s">
        <v>2</v>
      </c>
      <c r="D1" s="139" t="s">
        <v>3</v>
      </c>
      <c r="E1" s="139" t="s">
        <v>4</v>
      </c>
      <c r="F1" s="139" t="s">
        <v>5</v>
      </c>
      <c r="G1" s="139" t="s">
        <v>6</v>
      </c>
      <c r="H1" s="139" t="s">
        <v>908</v>
      </c>
    </row>
    <row r="2" spans="1:8" ht="38.25" x14ac:dyDescent="0.2">
      <c r="A2" s="264" t="s">
        <v>909</v>
      </c>
      <c r="B2" s="265" t="s">
        <v>910</v>
      </c>
      <c r="C2" s="264"/>
      <c r="D2" s="264" t="s">
        <v>561</v>
      </c>
      <c r="E2" s="264" t="s">
        <v>562</v>
      </c>
      <c r="F2" s="207" t="s">
        <v>911</v>
      </c>
      <c r="G2" s="264" t="s">
        <v>7</v>
      </c>
      <c r="H2" s="208" t="s">
        <v>912</v>
      </c>
    </row>
    <row r="3" spans="1:8" ht="38.25" x14ac:dyDescent="0.2">
      <c r="A3" s="264" t="s">
        <v>913</v>
      </c>
      <c r="B3" s="265" t="s">
        <v>914</v>
      </c>
      <c r="C3" s="264"/>
      <c r="D3" s="264" t="s">
        <v>915</v>
      </c>
      <c r="E3" s="264" t="s">
        <v>562</v>
      </c>
      <c r="F3" s="264" t="s">
        <v>1060</v>
      </c>
      <c r="G3" s="264" t="s">
        <v>7</v>
      </c>
      <c r="H3" s="208" t="s">
        <v>912</v>
      </c>
    </row>
    <row r="4" spans="1:8" x14ac:dyDescent="0.2">
      <c r="A4" s="264" t="s">
        <v>74</v>
      </c>
      <c r="B4" s="265" t="s">
        <v>75</v>
      </c>
      <c r="C4" s="264"/>
      <c r="D4" s="264" t="s">
        <v>76</v>
      </c>
      <c r="E4" s="264" t="s">
        <v>77</v>
      </c>
      <c r="F4" s="266" t="s">
        <v>209</v>
      </c>
      <c r="G4" s="264" t="s">
        <v>7</v>
      </c>
      <c r="H4" s="208" t="s">
        <v>912</v>
      </c>
    </row>
    <row r="5" spans="1:8" ht="51" x14ac:dyDescent="0.2">
      <c r="A5" s="264" t="s">
        <v>78</v>
      </c>
      <c r="B5" s="265" t="s">
        <v>79</v>
      </c>
      <c r="C5" s="264"/>
      <c r="D5" s="264" t="s">
        <v>1061</v>
      </c>
      <c r="E5" s="264" t="s">
        <v>1062</v>
      </c>
      <c r="F5" s="264" t="s">
        <v>1063</v>
      </c>
      <c r="G5" s="267" t="s">
        <v>14</v>
      </c>
      <c r="H5" s="208" t="s">
        <v>1064</v>
      </c>
    </row>
    <row r="6" spans="1:8" x14ac:dyDescent="0.2">
      <c r="A6" s="264" t="s">
        <v>80</v>
      </c>
      <c r="B6" s="265" t="s">
        <v>916</v>
      </c>
      <c r="C6" s="264"/>
      <c r="D6" s="264" t="s">
        <v>81</v>
      </c>
      <c r="E6" s="264" t="s">
        <v>77</v>
      </c>
      <c r="F6" s="207" t="s">
        <v>917</v>
      </c>
      <c r="G6" s="267" t="s">
        <v>14</v>
      </c>
      <c r="H6" s="208" t="s">
        <v>1065</v>
      </c>
    </row>
    <row r="7" spans="1:8" ht="25.5" x14ac:dyDescent="0.2">
      <c r="A7" s="264" t="s">
        <v>82</v>
      </c>
      <c r="B7" s="265" t="s">
        <v>918</v>
      </c>
      <c r="C7" s="264"/>
      <c r="D7" s="264" t="s">
        <v>81</v>
      </c>
      <c r="E7" s="264" t="s">
        <v>919</v>
      </c>
      <c r="F7" s="207" t="s">
        <v>920</v>
      </c>
      <c r="G7" s="207" t="s">
        <v>14</v>
      </c>
      <c r="H7" s="208" t="s">
        <v>1065</v>
      </c>
    </row>
    <row r="8" spans="1:8" ht="25.5" x14ac:dyDescent="0.2">
      <c r="A8" s="140" t="s">
        <v>85</v>
      </c>
      <c r="B8" s="265" t="s">
        <v>921</v>
      </c>
      <c r="C8" s="264"/>
      <c r="D8" s="264" t="s">
        <v>922</v>
      </c>
      <c r="E8" s="264" t="s">
        <v>923</v>
      </c>
      <c r="F8" s="268" t="s">
        <v>209</v>
      </c>
      <c r="G8" s="264" t="s">
        <v>7</v>
      </c>
      <c r="H8" s="208" t="s">
        <v>924</v>
      </c>
    </row>
    <row r="9" spans="1:8" x14ac:dyDescent="0.2">
      <c r="A9" s="140" t="s">
        <v>86</v>
      </c>
      <c r="B9" s="265" t="s">
        <v>925</v>
      </c>
      <c r="C9" s="264"/>
      <c r="D9" s="264" t="s">
        <v>83</v>
      </c>
      <c r="E9" s="264" t="s">
        <v>84</v>
      </c>
      <c r="F9" s="207" t="s">
        <v>563</v>
      </c>
      <c r="G9" s="207" t="s">
        <v>7</v>
      </c>
      <c r="H9" s="208" t="s">
        <v>924</v>
      </c>
    </row>
    <row r="10" spans="1:8" ht="38.25" x14ac:dyDescent="0.2">
      <c r="A10" s="140" t="s">
        <v>88</v>
      </c>
      <c r="B10" s="265" t="s">
        <v>926</v>
      </c>
      <c r="C10" s="264"/>
      <c r="D10" s="264" t="s">
        <v>87</v>
      </c>
      <c r="E10" s="264" t="s">
        <v>1066</v>
      </c>
      <c r="F10" s="264" t="s">
        <v>209</v>
      </c>
      <c r="G10" s="207" t="s">
        <v>7</v>
      </c>
      <c r="H10" s="269" t="s">
        <v>928</v>
      </c>
    </row>
    <row r="11" spans="1:8" x14ac:dyDescent="0.2">
      <c r="A11" s="140" t="s">
        <v>92</v>
      </c>
      <c r="B11" s="265" t="s">
        <v>927</v>
      </c>
      <c r="C11" s="264"/>
      <c r="D11" s="264" t="s">
        <v>89</v>
      </c>
      <c r="E11" s="264" t="s">
        <v>90</v>
      </c>
      <c r="F11" s="207" t="s">
        <v>91</v>
      </c>
      <c r="G11" s="207" t="s">
        <v>7</v>
      </c>
      <c r="H11" s="208" t="s">
        <v>928</v>
      </c>
    </row>
    <row r="12" spans="1:8" ht="38.25" x14ac:dyDescent="0.2">
      <c r="A12" s="140" t="s">
        <v>94</v>
      </c>
      <c r="B12" s="265" t="s">
        <v>929</v>
      </c>
      <c r="C12" s="264" t="s">
        <v>930</v>
      </c>
      <c r="D12" s="264" t="s">
        <v>931</v>
      </c>
      <c r="E12" s="264" t="s">
        <v>932</v>
      </c>
      <c r="F12" s="207" t="s">
        <v>93</v>
      </c>
      <c r="G12" s="207" t="s">
        <v>7</v>
      </c>
      <c r="H12" s="208" t="s">
        <v>928</v>
      </c>
    </row>
    <row r="13" spans="1:8" x14ac:dyDescent="0.2">
      <c r="A13" s="140" t="s">
        <v>98</v>
      </c>
      <c r="B13" s="265" t="s">
        <v>933</v>
      </c>
      <c r="C13" s="264" t="s">
        <v>95</v>
      </c>
      <c r="D13" s="264" t="s">
        <v>96</v>
      </c>
      <c r="E13" s="264" t="s">
        <v>934</v>
      </c>
      <c r="F13" s="264" t="s">
        <v>209</v>
      </c>
      <c r="G13" s="207" t="s">
        <v>7</v>
      </c>
      <c r="H13" s="269" t="s">
        <v>912</v>
      </c>
    </row>
    <row r="14" spans="1:8" x14ac:dyDescent="0.2">
      <c r="A14" s="140" t="s">
        <v>936</v>
      </c>
      <c r="B14" s="265" t="s">
        <v>937</v>
      </c>
      <c r="C14" s="264" t="s">
        <v>938</v>
      </c>
      <c r="D14" s="264" t="s">
        <v>97</v>
      </c>
      <c r="E14" s="264" t="s">
        <v>97</v>
      </c>
      <c r="F14" s="207" t="s">
        <v>99</v>
      </c>
      <c r="G14" s="207" t="s">
        <v>7</v>
      </c>
      <c r="H14" s="208" t="s">
        <v>935</v>
      </c>
    </row>
    <row r="15" spans="1:8" x14ac:dyDescent="0.2">
      <c r="A15" s="140" t="s">
        <v>939</v>
      </c>
      <c r="B15" s="209" t="s">
        <v>940</v>
      </c>
      <c r="D15" s="208"/>
      <c r="E15" s="208"/>
      <c r="F15" s="208"/>
      <c r="G15" s="208"/>
      <c r="H15" s="208" t="s">
        <v>935</v>
      </c>
    </row>
    <row r="18" spans="1:7" ht="15.75" x14ac:dyDescent="0.25">
      <c r="A18" s="149" t="s">
        <v>445</v>
      </c>
      <c r="B18" s="150" t="s">
        <v>443</v>
      </c>
      <c r="C18" s="149" t="s">
        <v>446</v>
      </c>
      <c r="D18" s="149" t="s">
        <v>441</v>
      </c>
      <c r="E18" s="149" t="s">
        <v>444</v>
      </c>
      <c r="F18" s="149" t="s">
        <v>442</v>
      </c>
      <c r="G18" s="149" t="s">
        <v>447</v>
      </c>
    </row>
    <row r="19" spans="1:7" ht="51" x14ac:dyDescent="0.2">
      <c r="A19" s="270" t="s">
        <v>564</v>
      </c>
      <c r="B19" s="271" t="s">
        <v>565</v>
      </c>
      <c r="C19" s="270" t="s">
        <v>1067</v>
      </c>
      <c r="D19" s="270" t="s">
        <v>1068</v>
      </c>
      <c r="E19" s="270" t="s">
        <v>1069</v>
      </c>
      <c r="F19" s="270" t="s">
        <v>1070</v>
      </c>
      <c r="G19" s="272" t="s">
        <v>1071</v>
      </c>
    </row>
    <row r="20" spans="1:7" x14ac:dyDescent="0.2">
      <c r="A20" s="151"/>
      <c r="B20" s="152"/>
      <c r="C20" s="153"/>
      <c r="D20" s="153"/>
      <c r="E20" s="153"/>
      <c r="F20" s="153"/>
      <c r="G20" s="153"/>
    </row>
    <row r="21" spans="1:7" x14ac:dyDescent="0.2">
      <c r="A21" s="151"/>
      <c r="B21" s="152"/>
      <c r="C21" s="153"/>
      <c r="D21" s="153"/>
      <c r="E21" s="153"/>
      <c r="F21" s="153"/>
      <c r="G21" s="153"/>
    </row>
    <row r="22" spans="1:7" x14ac:dyDescent="0.2">
      <c r="A22" s="151"/>
      <c r="B22" s="152"/>
      <c r="C22" s="153"/>
      <c r="D22" s="153"/>
      <c r="E22" s="153"/>
      <c r="F22" s="153"/>
      <c r="G22" s="153"/>
    </row>
    <row r="23" spans="1:7" x14ac:dyDescent="0.2">
      <c r="A23" s="151"/>
      <c r="B23" s="152"/>
      <c r="C23" s="153"/>
      <c r="D23" s="153"/>
      <c r="E23" s="153"/>
      <c r="F23" s="153"/>
      <c r="G23" s="153"/>
    </row>
    <row r="24" spans="1:7" x14ac:dyDescent="0.2">
      <c r="A24" s="151"/>
      <c r="B24" s="152"/>
      <c r="C24" s="153"/>
      <c r="D24" s="153"/>
      <c r="E24" s="153"/>
      <c r="F24" s="153"/>
      <c r="G24" s="153"/>
    </row>
  </sheetData>
  <sheetProtection selectLockedCells="1" selectUnlockedCells="1"/>
  <pageMargins left="0.75" right="0.75" top="1" bottom="1" header="0.51180555555555551" footer="0.51180555555555551"/>
  <pageSetup paperSize="9" scale="62" firstPageNumber="0" fitToHeight="0" orientation="landscape" horizontalDpi="300" verticalDpi="300" r:id="rId1"/>
  <extLst>
    <ext xmlns:mx="http://schemas.microsoft.com/office/mac/excel/2008/main" uri="{64002731-A6B0-56B0-2670-7721B7C09600}">
      <mx:PLV Mode="1" OnePage="0" WScale="54"/>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8" sqref="C8"/>
    </sheetView>
  </sheetViews>
  <sheetFormatPr baseColWidth="10" defaultColWidth="17.140625" defaultRowHeight="12.75" customHeight="1" x14ac:dyDescent="0.2"/>
  <cols>
    <col min="2" max="2" width="28.140625" customWidth="1"/>
    <col min="4" max="4" width="47" customWidth="1"/>
    <col min="5" max="5" width="50.140625" customWidth="1"/>
    <col min="6" max="6" width="27.140625" customWidth="1"/>
  </cols>
  <sheetData>
    <row r="1" spans="1:7" s="102" customFormat="1" ht="31.5" x14ac:dyDescent="0.25">
      <c r="A1" s="102" t="s">
        <v>29</v>
      </c>
      <c r="B1" s="102" t="s">
        <v>30</v>
      </c>
      <c r="C1" s="102" t="s">
        <v>2</v>
      </c>
      <c r="D1" s="102" t="s">
        <v>3</v>
      </c>
      <c r="E1" s="102" t="s">
        <v>4</v>
      </c>
      <c r="F1" s="102" t="s">
        <v>5</v>
      </c>
      <c r="G1" s="102" t="s">
        <v>6</v>
      </c>
    </row>
    <row r="2" spans="1:7" ht="25.5" x14ac:dyDescent="0.2">
      <c r="A2" t="s">
        <v>677</v>
      </c>
      <c r="B2" t="s">
        <v>53</v>
      </c>
      <c r="D2" t="s">
        <v>678</v>
      </c>
      <c r="E2" t="s">
        <v>679</v>
      </c>
      <c r="F2" t="s">
        <v>680</v>
      </c>
      <c r="G2" t="s">
        <v>7</v>
      </c>
    </row>
    <row r="3" spans="1:7" x14ac:dyDescent="0.2">
      <c r="A3" t="s">
        <v>677</v>
      </c>
      <c r="B3" t="s">
        <v>54</v>
      </c>
      <c r="D3" t="s">
        <v>681</v>
      </c>
      <c r="F3" t="s">
        <v>64</v>
      </c>
      <c r="G3" t="s">
        <v>7</v>
      </c>
    </row>
    <row r="4" spans="1:7" ht="12.75" customHeight="1" x14ac:dyDescent="0.2">
      <c r="A4" s="30" t="s">
        <v>677</v>
      </c>
      <c r="B4" t="s">
        <v>56</v>
      </c>
      <c r="D4" t="s">
        <v>682</v>
      </c>
      <c r="E4" s="30" t="s">
        <v>683</v>
      </c>
      <c r="G4" t="s">
        <v>7</v>
      </c>
    </row>
    <row r="5" spans="1:7" ht="12.75" customHeight="1" x14ac:dyDescent="0.2">
      <c r="A5" s="30" t="s">
        <v>677</v>
      </c>
      <c r="B5" t="s">
        <v>58</v>
      </c>
      <c r="D5" t="s">
        <v>684</v>
      </c>
      <c r="E5" t="s">
        <v>685</v>
      </c>
      <c r="F5" t="s">
        <v>64</v>
      </c>
      <c r="G5" t="s">
        <v>7</v>
      </c>
    </row>
    <row r="6" spans="1:7" ht="12.75" customHeight="1" x14ac:dyDescent="0.2">
      <c r="A6" s="30" t="s">
        <v>677</v>
      </c>
      <c r="B6" t="s">
        <v>59</v>
      </c>
      <c r="D6" s="30" t="s">
        <v>686</v>
      </c>
      <c r="E6" t="s">
        <v>687</v>
      </c>
      <c r="G6" t="s">
        <v>7</v>
      </c>
    </row>
    <row r="7" spans="1:7" ht="12.75" customHeight="1" x14ac:dyDescent="0.2">
      <c r="A7" s="30" t="s">
        <v>677</v>
      </c>
      <c r="B7" t="s">
        <v>65</v>
      </c>
      <c r="C7" t="s">
        <v>941</v>
      </c>
      <c r="D7" t="s">
        <v>688</v>
      </c>
      <c r="E7" t="s">
        <v>689</v>
      </c>
      <c r="F7" s="30" t="s">
        <v>690</v>
      </c>
      <c r="G7" t="s">
        <v>7</v>
      </c>
    </row>
    <row r="8" spans="1:7" ht="12.75" customHeight="1" x14ac:dyDescent="0.2">
      <c r="A8" s="30" t="s">
        <v>677</v>
      </c>
      <c r="B8" t="s">
        <v>68</v>
      </c>
      <c r="D8" t="s">
        <v>69</v>
      </c>
      <c r="E8" s="30" t="s">
        <v>691</v>
      </c>
      <c r="F8" s="30"/>
      <c r="G8" t="s">
        <v>7</v>
      </c>
    </row>
    <row r="11" spans="1:7" ht="15.75" x14ac:dyDescent="0.25">
      <c r="A11" s="96" t="s">
        <v>445</v>
      </c>
      <c r="B11" s="96" t="s">
        <v>443</v>
      </c>
      <c r="C11" s="96" t="s">
        <v>446</v>
      </c>
      <c r="D11" s="96" t="s">
        <v>441</v>
      </c>
      <c r="E11" s="96" t="s">
        <v>444</v>
      </c>
      <c r="F11" s="96" t="s">
        <v>442</v>
      </c>
      <c r="G11" s="96" t="s">
        <v>447</v>
      </c>
    </row>
    <row r="12" spans="1:7" ht="25.5" x14ac:dyDescent="0.2">
      <c r="A12" s="95" t="s">
        <v>692</v>
      </c>
      <c r="B12" s="95" t="s">
        <v>693</v>
      </c>
      <c r="C12" s="95" t="s">
        <v>694</v>
      </c>
      <c r="D12" s="160" t="s">
        <v>695</v>
      </c>
      <c r="E12" s="160" t="s">
        <v>696</v>
      </c>
      <c r="F12" s="160" t="s">
        <v>697</v>
      </c>
      <c r="G12" s="95"/>
    </row>
    <row r="13" spans="1:7" ht="51" x14ac:dyDescent="0.2">
      <c r="A13" s="160" t="s">
        <v>698</v>
      </c>
      <c r="B13" s="95" t="s">
        <v>699</v>
      </c>
      <c r="C13" s="160" t="s">
        <v>694</v>
      </c>
      <c r="D13" s="160" t="s">
        <v>700</v>
      </c>
      <c r="E13" s="160" t="s">
        <v>701</v>
      </c>
      <c r="F13" s="160" t="s">
        <v>702</v>
      </c>
      <c r="G13" s="95"/>
    </row>
    <row r="14" spans="1:7" ht="63.75" x14ac:dyDescent="0.2">
      <c r="A14" s="95" t="s">
        <v>645</v>
      </c>
      <c r="B14" s="160" t="s">
        <v>635</v>
      </c>
      <c r="C14" s="160" t="s">
        <v>556</v>
      </c>
      <c r="D14" s="160" t="s">
        <v>703</v>
      </c>
      <c r="E14" s="160" t="s">
        <v>704</v>
      </c>
      <c r="F14" s="160" t="s">
        <v>705</v>
      </c>
      <c r="G14" s="95"/>
    </row>
  </sheetData>
  <pageMargins left="0.75" right="0.75" top="1" bottom="1" header="0.5" footer="0.5"/>
  <pageSetup paperSize="9" orientation="portrait" horizontalDpi="1200" verticalDpi="12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2" sqref="C2"/>
    </sheetView>
  </sheetViews>
  <sheetFormatPr baseColWidth="10" defaultColWidth="11.42578125" defaultRowHeight="12.75" x14ac:dyDescent="0.2"/>
  <cols>
    <col min="1" max="1" width="18.140625" style="171" customWidth="1"/>
    <col min="2" max="2" width="18.7109375" style="171" customWidth="1"/>
    <col min="3" max="3" width="16.7109375" style="171" customWidth="1"/>
    <col min="4" max="4" width="28.42578125" style="171" customWidth="1"/>
    <col min="5" max="5" width="29.7109375" style="171" customWidth="1"/>
    <col min="6" max="6" width="59.7109375" style="171" customWidth="1"/>
    <col min="7" max="7" width="17" style="171" customWidth="1"/>
    <col min="8" max="16384" width="11.42578125" style="171"/>
  </cols>
  <sheetData>
    <row r="1" spans="1:7" s="170" customFormat="1" ht="31.5" x14ac:dyDescent="0.25">
      <c r="A1" s="170" t="s">
        <v>29</v>
      </c>
      <c r="B1" s="170" t="s">
        <v>30</v>
      </c>
      <c r="C1" s="170" t="s">
        <v>2</v>
      </c>
      <c r="D1" s="170" t="s">
        <v>3</v>
      </c>
      <c r="E1" s="170" t="s">
        <v>4</v>
      </c>
      <c r="F1" s="170" t="s">
        <v>5</v>
      </c>
      <c r="G1" s="170" t="s">
        <v>6</v>
      </c>
    </row>
    <row r="2" spans="1:7" ht="25.5" x14ac:dyDescent="0.2">
      <c r="A2" s="171" t="s">
        <v>20</v>
      </c>
      <c r="B2" s="171" t="s">
        <v>100</v>
      </c>
      <c r="D2" s="172" t="s">
        <v>1076</v>
      </c>
      <c r="E2" s="172" t="s">
        <v>350</v>
      </c>
      <c r="F2" s="172" t="s">
        <v>566</v>
      </c>
      <c r="G2" s="171" t="s">
        <v>14</v>
      </c>
    </row>
    <row r="3" spans="1:7" ht="38.25" x14ac:dyDescent="0.2">
      <c r="A3" s="171" t="s">
        <v>20</v>
      </c>
      <c r="B3" s="171" t="s">
        <v>101</v>
      </c>
      <c r="D3" s="172" t="s">
        <v>885</v>
      </c>
      <c r="E3" s="172" t="s">
        <v>349</v>
      </c>
      <c r="F3" s="172" t="s">
        <v>836</v>
      </c>
      <c r="G3" s="171" t="s">
        <v>14</v>
      </c>
    </row>
    <row r="4" spans="1:7" ht="25.5" x14ac:dyDescent="0.2">
      <c r="A4" s="171" t="s">
        <v>20</v>
      </c>
      <c r="B4" s="171" t="s">
        <v>103</v>
      </c>
      <c r="D4" s="172" t="s">
        <v>1077</v>
      </c>
      <c r="E4" s="172" t="s">
        <v>1078</v>
      </c>
      <c r="F4" s="172" t="s">
        <v>567</v>
      </c>
      <c r="G4" s="171" t="s">
        <v>14</v>
      </c>
    </row>
    <row r="5" spans="1:7" ht="38.25" x14ac:dyDescent="0.2">
      <c r="A5" s="171" t="s">
        <v>20</v>
      </c>
      <c r="B5" s="171" t="s">
        <v>105</v>
      </c>
      <c r="D5" s="172" t="s">
        <v>784</v>
      </c>
      <c r="E5" s="172" t="s">
        <v>886</v>
      </c>
      <c r="F5" s="186" t="s">
        <v>1079</v>
      </c>
      <c r="G5" s="276" t="s">
        <v>52</v>
      </c>
    </row>
    <row r="6" spans="1:7" ht="25.5" x14ac:dyDescent="0.2">
      <c r="A6" s="171" t="s">
        <v>20</v>
      </c>
      <c r="B6" s="171" t="s">
        <v>106</v>
      </c>
      <c r="D6" s="172" t="s">
        <v>348</v>
      </c>
      <c r="E6" s="172"/>
      <c r="F6" s="172" t="s">
        <v>347</v>
      </c>
      <c r="G6" s="171" t="s">
        <v>14</v>
      </c>
    </row>
    <row r="7" spans="1:7" ht="25.5" x14ac:dyDescent="0.2">
      <c r="A7" s="171" t="s">
        <v>20</v>
      </c>
      <c r="B7" s="171" t="s">
        <v>107</v>
      </c>
      <c r="D7" s="172" t="s">
        <v>108</v>
      </c>
      <c r="E7" s="148" t="s">
        <v>1080</v>
      </c>
      <c r="F7" s="172" t="s">
        <v>785</v>
      </c>
      <c r="G7" s="171" t="s">
        <v>7</v>
      </c>
    </row>
    <row r="8" spans="1:7" ht="25.5" x14ac:dyDescent="0.2">
      <c r="A8" s="171" t="s">
        <v>20</v>
      </c>
      <c r="B8" s="171" t="s">
        <v>109</v>
      </c>
      <c r="D8" s="172" t="s">
        <v>346</v>
      </c>
      <c r="E8" s="172" t="s">
        <v>345</v>
      </c>
      <c r="F8" s="277" t="s">
        <v>1081</v>
      </c>
      <c r="G8" s="276" t="s">
        <v>14</v>
      </c>
    </row>
    <row r="9" spans="1:7" x14ac:dyDescent="0.2">
      <c r="A9" s="171" t="s">
        <v>20</v>
      </c>
      <c r="B9" s="171" t="s">
        <v>111</v>
      </c>
      <c r="C9" s="202" t="s">
        <v>786</v>
      </c>
      <c r="D9" s="172" t="s">
        <v>344</v>
      </c>
      <c r="E9" s="172" t="s">
        <v>887</v>
      </c>
      <c r="F9" s="172" t="s">
        <v>568</v>
      </c>
      <c r="G9" s="171" t="s">
        <v>14</v>
      </c>
    </row>
    <row r="13" spans="1:7" ht="15.75" x14ac:dyDescent="0.25">
      <c r="A13" s="173" t="s">
        <v>445</v>
      </c>
      <c r="B13" s="174" t="s">
        <v>443</v>
      </c>
      <c r="C13" s="174" t="s">
        <v>446</v>
      </c>
      <c r="D13" s="174" t="s">
        <v>441</v>
      </c>
      <c r="E13" s="174" t="s">
        <v>444</v>
      </c>
      <c r="F13" s="174" t="s">
        <v>442</v>
      </c>
      <c r="G13" s="174" t="s">
        <v>447</v>
      </c>
    </row>
    <row r="14" spans="1:7" ht="63.75" x14ac:dyDescent="0.2">
      <c r="A14" s="175" t="s">
        <v>569</v>
      </c>
      <c r="B14" s="176" t="s">
        <v>787</v>
      </c>
      <c r="C14" s="177" t="s">
        <v>570</v>
      </c>
      <c r="D14" s="177" t="s">
        <v>571</v>
      </c>
      <c r="E14" s="177" t="s">
        <v>1082</v>
      </c>
      <c r="F14" s="177" t="s">
        <v>572</v>
      </c>
      <c r="G14" s="177"/>
    </row>
    <row r="15" spans="1:7" ht="76.5" x14ac:dyDescent="0.2">
      <c r="A15" s="175" t="s">
        <v>573</v>
      </c>
      <c r="B15" s="177" t="s">
        <v>787</v>
      </c>
      <c r="C15" s="177" t="s">
        <v>788</v>
      </c>
      <c r="D15" s="177" t="s">
        <v>1083</v>
      </c>
      <c r="E15" s="177" t="s">
        <v>1084</v>
      </c>
      <c r="F15" s="177" t="s">
        <v>1085</v>
      </c>
      <c r="G15" s="177"/>
    </row>
    <row r="16" spans="1:7" ht="76.5" x14ac:dyDescent="0.2">
      <c r="A16" s="175" t="s">
        <v>575</v>
      </c>
      <c r="B16" s="176" t="s">
        <v>787</v>
      </c>
      <c r="C16" s="177" t="s">
        <v>576</v>
      </c>
      <c r="D16" s="177" t="s">
        <v>577</v>
      </c>
      <c r="E16" s="177" t="s">
        <v>1086</v>
      </c>
      <c r="F16" s="177" t="s">
        <v>574</v>
      </c>
      <c r="G16" s="177" t="s">
        <v>578</v>
      </c>
    </row>
    <row r="17" spans="1:7" ht="89.25" x14ac:dyDescent="0.2">
      <c r="A17" s="175" t="s">
        <v>104</v>
      </c>
      <c r="B17" s="176" t="s">
        <v>620</v>
      </c>
      <c r="C17" s="177" t="s">
        <v>570</v>
      </c>
      <c r="D17" s="177" t="s">
        <v>579</v>
      </c>
      <c r="E17" s="177" t="s">
        <v>580</v>
      </c>
      <c r="F17" s="177" t="s">
        <v>581</v>
      </c>
      <c r="G17" s="177" t="s">
        <v>789</v>
      </c>
    </row>
    <row r="18" spans="1:7" ht="76.5" x14ac:dyDescent="0.2">
      <c r="A18" s="175" t="s">
        <v>582</v>
      </c>
      <c r="B18" s="176" t="s">
        <v>614</v>
      </c>
      <c r="C18" s="177" t="s">
        <v>570</v>
      </c>
      <c r="D18" s="177" t="s">
        <v>583</v>
      </c>
      <c r="E18" s="177" t="s">
        <v>584</v>
      </c>
      <c r="F18" s="177" t="s">
        <v>585</v>
      </c>
      <c r="G18" s="177" t="s">
        <v>586</v>
      </c>
    </row>
    <row r="19" spans="1:7" ht="51" x14ac:dyDescent="0.2">
      <c r="A19" s="175" t="s">
        <v>347</v>
      </c>
      <c r="B19" s="177" t="s">
        <v>787</v>
      </c>
      <c r="C19" s="177" t="s">
        <v>570</v>
      </c>
      <c r="D19" s="177" t="s">
        <v>587</v>
      </c>
      <c r="E19" s="177" t="s">
        <v>588</v>
      </c>
      <c r="F19" s="177" t="s">
        <v>589</v>
      </c>
      <c r="G19" s="177"/>
    </row>
    <row r="20" spans="1:7" ht="51" x14ac:dyDescent="0.2">
      <c r="A20" s="175" t="s">
        <v>568</v>
      </c>
      <c r="B20" s="176" t="s">
        <v>620</v>
      </c>
      <c r="C20" s="177" t="s">
        <v>570</v>
      </c>
      <c r="D20" s="177" t="s">
        <v>590</v>
      </c>
      <c r="E20" s="177" t="s">
        <v>588</v>
      </c>
      <c r="F20" s="177" t="s">
        <v>591</v>
      </c>
      <c r="G20" s="177"/>
    </row>
    <row r="21" spans="1:7" ht="63.75" x14ac:dyDescent="0.2">
      <c r="A21" s="278" t="s">
        <v>1087</v>
      </c>
      <c r="B21" s="279" t="s">
        <v>620</v>
      </c>
      <c r="C21" s="280" t="s">
        <v>570</v>
      </c>
      <c r="D21" s="280" t="s">
        <v>1088</v>
      </c>
      <c r="E21" s="280" t="s">
        <v>588</v>
      </c>
      <c r="F21" s="280" t="s">
        <v>1089</v>
      </c>
      <c r="G21" s="280"/>
    </row>
  </sheetData>
  <sheetProtection selectLockedCells="1" selectUnlockedCells="1"/>
  <pageMargins left="0.75" right="0.75" top="1" bottom="1"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C2" sqref="C2:C9"/>
    </sheetView>
  </sheetViews>
  <sheetFormatPr baseColWidth="10" defaultColWidth="17.140625" defaultRowHeight="12.75" customHeight="1" x14ac:dyDescent="0.2"/>
  <cols>
    <col min="1" max="1" width="17.140625" style="143"/>
    <col min="2" max="2" width="20.42578125" style="143" customWidth="1"/>
    <col min="3" max="3" width="17.140625" style="143"/>
    <col min="4" max="4" width="29" style="143" customWidth="1"/>
    <col min="5" max="5" width="23.42578125" style="143" customWidth="1"/>
    <col min="6" max="6" width="23.28515625" style="143" customWidth="1"/>
    <col min="7" max="7" width="26.7109375" style="143" customWidth="1"/>
    <col min="8" max="16384" width="17.140625" style="143"/>
  </cols>
  <sheetData>
    <row r="1" spans="1:8" s="142" customFormat="1" ht="31.5" x14ac:dyDescent="0.25">
      <c r="A1" s="170" t="s">
        <v>29</v>
      </c>
      <c r="B1" s="170" t="s">
        <v>30</v>
      </c>
      <c r="C1" s="170" t="s">
        <v>2</v>
      </c>
      <c r="D1" s="170" t="s">
        <v>3</v>
      </c>
      <c r="E1" s="170" t="s">
        <v>4</v>
      </c>
      <c r="F1" s="170" t="s">
        <v>5</v>
      </c>
      <c r="G1" s="170" t="s">
        <v>6</v>
      </c>
      <c r="H1" s="281" t="s">
        <v>888</v>
      </c>
    </row>
    <row r="2" spans="1:8" ht="12.75" customHeight="1" x14ac:dyDescent="0.2">
      <c r="A2" s="282" t="s">
        <v>112</v>
      </c>
      <c r="B2" s="171" t="s">
        <v>113</v>
      </c>
      <c r="C2" s="297" t="s">
        <v>835</v>
      </c>
      <c r="D2" s="171" t="s">
        <v>114</v>
      </c>
      <c r="E2" s="171" t="s">
        <v>115</v>
      </c>
      <c r="F2" s="171"/>
      <c r="G2" s="171" t="s">
        <v>7</v>
      </c>
      <c r="H2" s="283" t="s">
        <v>889</v>
      </c>
    </row>
    <row r="3" spans="1:8" ht="12.75" customHeight="1" x14ac:dyDescent="0.2">
      <c r="A3" s="282" t="s">
        <v>116</v>
      </c>
      <c r="B3" s="171" t="s">
        <v>54</v>
      </c>
      <c r="C3" s="297"/>
      <c r="D3" s="171"/>
      <c r="E3" s="171" t="s">
        <v>117</v>
      </c>
      <c r="F3" s="171" t="s">
        <v>118</v>
      </c>
      <c r="G3" s="171" t="s">
        <v>7</v>
      </c>
      <c r="H3" s="283" t="s">
        <v>890</v>
      </c>
    </row>
    <row r="4" spans="1:8" s="171" customFormat="1" ht="12.75" customHeight="1" x14ac:dyDescent="0.2">
      <c r="A4" s="282" t="s">
        <v>119</v>
      </c>
      <c r="B4" s="282" t="s">
        <v>891</v>
      </c>
      <c r="C4" s="297"/>
      <c r="D4" s="284" t="s">
        <v>892</v>
      </c>
      <c r="G4" s="171" t="s">
        <v>7</v>
      </c>
      <c r="H4" s="283" t="s">
        <v>893</v>
      </c>
    </row>
    <row r="5" spans="1:8" ht="12.75" customHeight="1" x14ac:dyDescent="0.2">
      <c r="A5" s="282" t="s">
        <v>121</v>
      </c>
      <c r="B5" s="282" t="s">
        <v>894</v>
      </c>
      <c r="C5" s="297"/>
      <c r="D5" s="284" t="s">
        <v>895</v>
      </c>
      <c r="E5" s="171" t="s">
        <v>896</v>
      </c>
      <c r="F5" s="171"/>
      <c r="G5" s="171" t="s">
        <v>7</v>
      </c>
      <c r="H5" s="283" t="s">
        <v>897</v>
      </c>
    </row>
    <row r="6" spans="1:8" ht="12.75" customHeight="1" x14ac:dyDescent="0.2">
      <c r="A6" s="282" t="s">
        <v>123</v>
      </c>
      <c r="B6" s="171" t="s">
        <v>120</v>
      </c>
      <c r="C6" s="297"/>
      <c r="D6" s="172" t="s">
        <v>837</v>
      </c>
      <c r="E6" s="282" t="s">
        <v>898</v>
      </c>
      <c r="F6" s="171"/>
      <c r="G6" s="171" t="s">
        <v>7</v>
      </c>
      <c r="H6" s="283" t="s">
        <v>889</v>
      </c>
    </row>
    <row r="7" spans="1:8" ht="12.75" customHeight="1" x14ac:dyDescent="0.2">
      <c r="A7" s="282" t="s">
        <v>899</v>
      </c>
      <c r="B7" s="171" t="s">
        <v>122</v>
      </c>
      <c r="C7" s="297"/>
      <c r="D7" s="171"/>
      <c r="E7" s="171" t="s">
        <v>117</v>
      </c>
      <c r="F7" s="171"/>
      <c r="G7" s="171" t="s">
        <v>7</v>
      </c>
      <c r="H7" s="283" t="s">
        <v>890</v>
      </c>
    </row>
    <row r="8" spans="1:8" ht="12.75" customHeight="1" x14ac:dyDescent="0.2">
      <c r="A8" s="282" t="s">
        <v>900</v>
      </c>
      <c r="B8" s="171" t="s">
        <v>155</v>
      </c>
      <c r="C8" s="297"/>
      <c r="D8" s="171"/>
      <c r="E8" s="282" t="s">
        <v>901</v>
      </c>
      <c r="F8" s="171"/>
      <c r="G8" s="171" t="s">
        <v>7</v>
      </c>
      <c r="H8" s="283" t="s">
        <v>902</v>
      </c>
    </row>
    <row r="9" spans="1:8" ht="12.75" customHeight="1" x14ac:dyDescent="0.2">
      <c r="A9" s="282" t="s">
        <v>903</v>
      </c>
      <c r="B9" s="171" t="s">
        <v>124</v>
      </c>
      <c r="C9" s="297"/>
      <c r="D9" s="171"/>
      <c r="E9" s="282" t="s">
        <v>904</v>
      </c>
      <c r="F9" s="171"/>
      <c r="G9" s="171" t="s">
        <v>7</v>
      </c>
      <c r="H9" s="283" t="s">
        <v>902</v>
      </c>
    </row>
    <row r="13" spans="1:8" ht="31.5" x14ac:dyDescent="0.25">
      <c r="A13" s="145" t="s">
        <v>445</v>
      </c>
      <c r="B13" s="146" t="s">
        <v>443</v>
      </c>
      <c r="C13" s="146" t="s">
        <v>446</v>
      </c>
      <c r="D13" s="146" t="s">
        <v>441</v>
      </c>
      <c r="E13" s="146" t="s">
        <v>444</v>
      </c>
      <c r="F13" s="146" t="s">
        <v>442</v>
      </c>
      <c r="G13" s="146" t="s">
        <v>447</v>
      </c>
    </row>
    <row r="14" spans="1:8" s="144" customFormat="1" ht="90" customHeight="1" x14ac:dyDescent="0.2">
      <c r="A14" s="285" t="s">
        <v>594</v>
      </c>
      <c r="B14" s="286">
        <v>1</v>
      </c>
      <c r="C14" s="287" t="s">
        <v>1090</v>
      </c>
      <c r="D14" s="287" t="s">
        <v>1091</v>
      </c>
      <c r="E14" s="287" t="s">
        <v>1092</v>
      </c>
      <c r="F14" s="287" t="s">
        <v>1093</v>
      </c>
      <c r="G14" s="287" t="s">
        <v>1094</v>
      </c>
    </row>
    <row r="15" spans="1:8" ht="78" customHeight="1" x14ac:dyDescent="0.2">
      <c r="A15" s="285" t="s">
        <v>594</v>
      </c>
      <c r="B15" s="286">
        <v>0.4</v>
      </c>
      <c r="C15" s="287" t="s">
        <v>593</v>
      </c>
      <c r="D15" s="287" t="s">
        <v>1095</v>
      </c>
      <c r="E15" s="287" t="s">
        <v>1096</v>
      </c>
      <c r="F15" s="287" t="s">
        <v>1097</v>
      </c>
      <c r="G15" s="287" t="s">
        <v>1098</v>
      </c>
    </row>
  </sheetData>
  <sheetProtection selectLockedCells="1" selectUnlockedCells="1"/>
  <mergeCells count="1">
    <mergeCell ref="C2:C9"/>
  </mergeCells>
  <pageMargins left="0.75" right="0.75" top="1" bottom="1"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C2" sqref="C2"/>
    </sheetView>
  </sheetViews>
  <sheetFormatPr baseColWidth="10" defaultColWidth="17.140625" defaultRowHeight="12.75" customHeight="1" x14ac:dyDescent="0.2"/>
  <cols>
    <col min="1" max="1" width="17.140625" style="171"/>
    <col min="2" max="2" width="18.7109375" style="171" customWidth="1"/>
    <col min="3" max="3" width="17.140625" style="171"/>
    <col min="4" max="4" width="28.42578125" style="171" customWidth="1"/>
    <col min="5" max="5" width="24.28515625" style="171" customWidth="1"/>
    <col min="6" max="6" width="27.7109375" style="171" customWidth="1"/>
    <col min="7" max="16384" width="17.140625" style="171"/>
  </cols>
  <sheetData>
    <row r="1" spans="1:7" s="170" customFormat="1" ht="31.5" x14ac:dyDescent="0.25">
      <c r="A1" s="170" t="s">
        <v>29</v>
      </c>
      <c r="B1" s="170" t="s">
        <v>30</v>
      </c>
      <c r="C1" s="170" t="s">
        <v>2</v>
      </c>
      <c r="D1" s="170" t="s">
        <v>3</v>
      </c>
      <c r="E1" s="170" t="s">
        <v>4</v>
      </c>
      <c r="F1" s="170" t="s">
        <v>5</v>
      </c>
      <c r="G1" s="170" t="s">
        <v>6</v>
      </c>
    </row>
    <row r="2" spans="1:7" ht="24" customHeight="1" x14ac:dyDescent="0.2">
      <c r="A2" s="171" t="s">
        <v>22</v>
      </c>
      <c r="B2" s="171" t="s">
        <v>100</v>
      </c>
      <c r="D2" s="172" t="s">
        <v>1099</v>
      </c>
      <c r="E2" s="288" t="s">
        <v>1100</v>
      </c>
      <c r="G2" s="171" t="s">
        <v>7</v>
      </c>
    </row>
    <row r="3" spans="1:7" ht="12.75" customHeight="1" x14ac:dyDescent="0.2">
      <c r="A3" s="171" t="s">
        <v>22</v>
      </c>
      <c r="B3" s="171" t="s">
        <v>101</v>
      </c>
      <c r="D3" s="171" t="s">
        <v>102</v>
      </c>
      <c r="E3" s="171" t="s">
        <v>905</v>
      </c>
      <c r="G3" s="171" t="s">
        <v>7</v>
      </c>
    </row>
    <row r="4" spans="1:7" ht="26.1" customHeight="1" x14ac:dyDescent="0.2">
      <c r="A4" s="171" t="s">
        <v>22</v>
      </c>
      <c r="B4" s="171" t="s">
        <v>103</v>
      </c>
      <c r="D4" s="172" t="s">
        <v>1101</v>
      </c>
      <c r="E4" s="172" t="s">
        <v>906</v>
      </c>
      <c r="F4" s="172" t="s">
        <v>595</v>
      </c>
      <c r="G4" s="171" t="s">
        <v>52</v>
      </c>
    </row>
    <row r="5" spans="1:7" ht="39" customHeight="1" x14ac:dyDescent="0.2">
      <c r="A5" s="171" t="s">
        <v>22</v>
      </c>
      <c r="B5" s="171" t="s">
        <v>105</v>
      </c>
      <c r="D5" s="172" t="s">
        <v>1102</v>
      </c>
      <c r="E5" s="172" t="s">
        <v>1103</v>
      </c>
      <c r="F5" s="172"/>
      <c r="G5" s="171" t="s">
        <v>7</v>
      </c>
    </row>
    <row r="6" spans="1:7" ht="24" customHeight="1" x14ac:dyDescent="0.2">
      <c r="A6" s="171" t="s">
        <v>22</v>
      </c>
      <c r="B6" s="171" t="s">
        <v>106</v>
      </c>
      <c r="D6" s="172" t="s">
        <v>791</v>
      </c>
      <c r="E6" s="172" t="s">
        <v>596</v>
      </c>
      <c r="G6" s="171" t="s">
        <v>7</v>
      </c>
    </row>
    <row r="7" spans="1:7" s="172" customFormat="1" ht="36" customHeight="1" x14ac:dyDescent="0.2">
      <c r="A7" s="172" t="s">
        <v>22</v>
      </c>
      <c r="B7" s="172" t="s">
        <v>107</v>
      </c>
      <c r="D7" s="172" t="s">
        <v>108</v>
      </c>
      <c r="E7" s="172" t="s">
        <v>1104</v>
      </c>
      <c r="F7" s="148" t="s">
        <v>1105</v>
      </c>
      <c r="G7" s="172" t="s">
        <v>7</v>
      </c>
    </row>
    <row r="8" spans="1:7" s="172" customFormat="1" ht="36.950000000000003" customHeight="1" x14ac:dyDescent="0.2">
      <c r="A8" s="172" t="s">
        <v>22</v>
      </c>
      <c r="B8" s="172" t="s">
        <v>109</v>
      </c>
      <c r="D8" s="178" t="s">
        <v>110</v>
      </c>
      <c r="E8" s="172" t="s">
        <v>1106</v>
      </c>
      <c r="F8" s="172" t="s">
        <v>1107</v>
      </c>
      <c r="G8" s="172" t="s">
        <v>7</v>
      </c>
    </row>
    <row r="9" spans="1:7" s="172" customFormat="1" ht="24" customHeight="1" x14ac:dyDescent="0.2">
      <c r="A9" s="172" t="s">
        <v>22</v>
      </c>
      <c r="B9" s="172" t="s">
        <v>111</v>
      </c>
      <c r="C9" s="172" t="s">
        <v>790</v>
      </c>
      <c r="D9" s="172" t="s">
        <v>907</v>
      </c>
      <c r="E9" s="148" t="s">
        <v>1108</v>
      </c>
      <c r="G9" s="172" t="s">
        <v>7</v>
      </c>
    </row>
    <row r="13" spans="1:7" ht="15.75" x14ac:dyDescent="0.25">
      <c r="A13" s="173" t="s">
        <v>445</v>
      </c>
      <c r="B13" s="174" t="s">
        <v>443</v>
      </c>
      <c r="C13" s="174" t="s">
        <v>446</v>
      </c>
      <c r="D13" s="174" t="s">
        <v>441</v>
      </c>
      <c r="E13" s="174" t="s">
        <v>444</v>
      </c>
      <c r="F13" s="174" t="s">
        <v>442</v>
      </c>
      <c r="G13" s="174" t="s">
        <v>447</v>
      </c>
    </row>
    <row r="14" spans="1:7" ht="80.099999999999994" customHeight="1" x14ac:dyDescent="0.2">
      <c r="A14" s="175" t="s">
        <v>104</v>
      </c>
      <c r="B14" s="176" t="s">
        <v>792</v>
      </c>
      <c r="C14" s="177" t="s">
        <v>570</v>
      </c>
      <c r="D14" s="177" t="s">
        <v>579</v>
      </c>
      <c r="E14" s="177" t="s">
        <v>597</v>
      </c>
      <c r="F14" s="177" t="s">
        <v>598</v>
      </c>
      <c r="G14" s="177" t="s">
        <v>789</v>
      </c>
    </row>
    <row r="15" spans="1:7" s="147" customFormat="1" ht="51.95" customHeight="1" x14ac:dyDescent="0.2">
      <c r="A15" s="175" t="s">
        <v>838</v>
      </c>
      <c r="B15" s="176" t="s">
        <v>792</v>
      </c>
      <c r="C15" s="177" t="s">
        <v>570</v>
      </c>
      <c r="D15" s="177" t="s">
        <v>839</v>
      </c>
      <c r="E15" s="177" t="s">
        <v>840</v>
      </c>
      <c r="F15" s="177" t="s">
        <v>841</v>
      </c>
      <c r="G15" s="177" t="s">
        <v>842</v>
      </c>
    </row>
    <row r="16" spans="1:7" ht="12.75" customHeight="1" x14ac:dyDescent="0.2">
      <c r="A16" s="175"/>
      <c r="B16" s="177"/>
      <c r="C16" s="177"/>
      <c r="D16" s="177"/>
      <c r="E16" s="177"/>
      <c r="F16" s="177"/>
      <c r="G16" s="177"/>
    </row>
    <row r="17" spans="1:7" ht="12.75" customHeight="1" x14ac:dyDescent="0.2">
      <c r="A17" s="175"/>
      <c r="B17" s="177"/>
      <c r="C17" s="177"/>
      <c r="D17" s="177"/>
      <c r="E17" s="177"/>
      <c r="F17" s="177"/>
      <c r="G17" s="177"/>
    </row>
    <row r="18" spans="1:7" ht="12.75" customHeight="1" x14ac:dyDescent="0.2">
      <c r="A18" s="175"/>
      <c r="B18" s="177"/>
      <c r="C18" s="177"/>
      <c r="D18" s="177"/>
      <c r="E18" s="177"/>
      <c r="F18" s="177"/>
      <c r="G18" s="177"/>
    </row>
    <row r="19" spans="1:7" ht="12.75" customHeight="1" x14ac:dyDescent="0.2">
      <c r="A19" s="175"/>
      <c r="B19" s="177"/>
      <c r="C19" s="177"/>
      <c r="D19" s="177"/>
      <c r="E19" s="177"/>
      <c r="F19" s="177"/>
      <c r="G19" s="177"/>
    </row>
  </sheetData>
  <sheetProtection selectLockedCells="1" selectUnlockedCells="1"/>
  <pageMargins left="0.75" right="0.75" top="1" bottom="1" header="0.51180555555555551" footer="0.51180555555555551"/>
  <pageSetup paperSize="9" scale="81" firstPageNumber="0" orientation="landscape" horizontalDpi="300" verticalDpi="3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2" sqref="C2"/>
    </sheetView>
  </sheetViews>
  <sheetFormatPr baseColWidth="10" defaultColWidth="17.140625" defaultRowHeight="12.75" customHeight="1" x14ac:dyDescent="0.2"/>
  <cols>
    <col min="1" max="1" width="15.42578125" customWidth="1"/>
    <col min="2" max="2" width="18.42578125" customWidth="1"/>
    <col min="4" max="5" width="31.42578125" customWidth="1"/>
    <col min="6" max="6" width="30.42578125" customWidth="1"/>
    <col min="7" max="7" width="24.42578125" customWidth="1"/>
  </cols>
  <sheetData>
    <row r="1" spans="1:7" ht="14.25" customHeight="1" x14ac:dyDescent="0.25">
      <c r="A1" s="20" t="s">
        <v>29</v>
      </c>
      <c r="B1" s="1" t="s">
        <v>30</v>
      </c>
      <c r="C1" s="1" t="s">
        <v>2</v>
      </c>
      <c r="D1" s="1" t="s">
        <v>3</v>
      </c>
      <c r="E1" s="1" t="s">
        <v>4</v>
      </c>
      <c r="F1" s="1" t="s">
        <v>5</v>
      </c>
      <c r="G1" s="19" t="s">
        <v>6</v>
      </c>
    </row>
    <row r="2" spans="1:7" ht="12" customHeight="1" x14ac:dyDescent="0.2">
      <c r="A2" s="36" t="s">
        <v>24</v>
      </c>
      <c r="B2" t="s">
        <v>100</v>
      </c>
      <c r="C2" s="37"/>
      <c r="D2" s="14" t="s">
        <v>250</v>
      </c>
      <c r="E2" s="15" t="s">
        <v>251</v>
      </c>
      <c r="F2" s="2"/>
      <c r="G2" s="2" t="s">
        <v>14</v>
      </c>
    </row>
    <row r="3" spans="1:7" ht="12" customHeight="1" x14ac:dyDescent="0.2">
      <c r="A3" s="36" t="s">
        <v>24</v>
      </c>
      <c r="B3" t="s">
        <v>101</v>
      </c>
      <c r="C3" s="14" t="s">
        <v>11</v>
      </c>
      <c r="D3" s="14" t="s">
        <v>721</v>
      </c>
      <c r="E3" s="15" t="s">
        <v>252</v>
      </c>
      <c r="F3" s="2"/>
      <c r="G3" s="2" t="s">
        <v>14</v>
      </c>
    </row>
    <row r="4" spans="1:7" ht="26.1" customHeight="1" x14ac:dyDescent="0.2">
      <c r="A4" s="36" t="s">
        <v>24</v>
      </c>
      <c r="B4" t="s">
        <v>103</v>
      </c>
      <c r="C4" s="14" t="s">
        <v>11</v>
      </c>
      <c r="D4" s="14" t="s">
        <v>253</v>
      </c>
      <c r="E4" s="289" t="s">
        <v>1109</v>
      </c>
      <c r="F4" s="2"/>
      <c r="G4" s="2" t="s">
        <v>14</v>
      </c>
    </row>
    <row r="5" spans="1:7" ht="12" customHeight="1" x14ac:dyDescent="0.2">
      <c r="A5" s="36" t="s">
        <v>24</v>
      </c>
      <c r="B5" t="s">
        <v>105</v>
      </c>
      <c r="C5" s="14"/>
      <c r="D5" s="14"/>
      <c r="E5" s="15" t="s">
        <v>254</v>
      </c>
      <c r="F5" s="206" t="s">
        <v>632</v>
      </c>
      <c r="G5" s="2" t="s">
        <v>14</v>
      </c>
    </row>
    <row r="6" spans="1:7" ht="12" customHeight="1" x14ac:dyDescent="0.2">
      <c r="A6" s="16" t="s">
        <v>24</v>
      </c>
      <c r="B6" s="30" t="s">
        <v>255</v>
      </c>
      <c r="C6" s="14"/>
      <c r="D6" s="14" t="s">
        <v>256</v>
      </c>
      <c r="E6" s="206" t="s">
        <v>631</v>
      </c>
      <c r="F6" s="2"/>
      <c r="G6" s="15" t="s">
        <v>7</v>
      </c>
    </row>
    <row r="7" spans="1:7" ht="12" customHeight="1" x14ac:dyDescent="0.2">
      <c r="A7" s="36" t="s">
        <v>24</v>
      </c>
      <c r="B7" s="30" t="s">
        <v>257</v>
      </c>
      <c r="C7" s="14"/>
      <c r="D7" s="14" t="s">
        <v>258</v>
      </c>
      <c r="E7" s="2" t="s">
        <v>259</v>
      </c>
      <c r="F7" s="2"/>
      <c r="G7" s="15" t="s">
        <v>7</v>
      </c>
    </row>
    <row r="8" spans="1:7" ht="12" customHeight="1" x14ac:dyDescent="0.2">
      <c r="A8" s="36" t="s">
        <v>24</v>
      </c>
      <c r="B8" t="s">
        <v>109</v>
      </c>
      <c r="C8" s="14"/>
      <c r="D8" s="14" t="s">
        <v>260</v>
      </c>
      <c r="E8" s="15" t="s">
        <v>261</v>
      </c>
      <c r="F8" s="2"/>
      <c r="G8" s="15" t="s">
        <v>7</v>
      </c>
    </row>
    <row r="9" spans="1:7" ht="27.95" customHeight="1" x14ac:dyDescent="0.2">
      <c r="A9" s="36" t="s">
        <v>24</v>
      </c>
      <c r="B9" s="30" t="s">
        <v>262</v>
      </c>
      <c r="C9" s="290" t="s">
        <v>1110</v>
      </c>
      <c r="D9" s="14"/>
      <c r="E9" s="206" t="s">
        <v>1111</v>
      </c>
      <c r="F9" s="2"/>
      <c r="G9" s="2"/>
    </row>
    <row r="10" spans="1:7" ht="12" customHeight="1" x14ac:dyDescent="0.2"/>
    <row r="11" spans="1:7" ht="12" customHeight="1" x14ac:dyDescent="0.2"/>
    <row r="12" spans="1:7" ht="15.75" x14ac:dyDescent="0.25">
      <c r="A12" s="103" t="s">
        <v>445</v>
      </c>
      <c r="B12" s="104" t="s">
        <v>443</v>
      </c>
      <c r="C12" s="104" t="s">
        <v>446</v>
      </c>
      <c r="D12" s="104" t="s">
        <v>441</v>
      </c>
      <c r="E12" s="104" t="s">
        <v>444</v>
      </c>
      <c r="F12" s="104" t="s">
        <v>442</v>
      </c>
      <c r="G12" s="104" t="s">
        <v>447</v>
      </c>
    </row>
    <row r="13" spans="1:7" ht="38.25" x14ac:dyDescent="0.2">
      <c r="A13" s="164" t="s">
        <v>720</v>
      </c>
      <c r="B13" s="163" t="s">
        <v>620</v>
      </c>
      <c r="C13" s="163" t="s">
        <v>592</v>
      </c>
      <c r="D13" s="163" t="s">
        <v>719</v>
      </c>
      <c r="E13" s="163" t="s">
        <v>718</v>
      </c>
      <c r="F13" s="163" t="s">
        <v>717</v>
      </c>
      <c r="G13" s="106"/>
    </row>
    <row r="14" spans="1:7" x14ac:dyDescent="0.2">
      <c r="A14" s="105"/>
      <c r="B14" s="106"/>
      <c r="C14" s="106"/>
      <c r="D14" s="106"/>
      <c r="E14" s="106"/>
      <c r="F14" s="106"/>
      <c r="G14" s="106"/>
    </row>
    <row r="15" spans="1:7" x14ac:dyDescent="0.2">
      <c r="A15" s="105"/>
      <c r="B15" s="106"/>
      <c r="C15" s="106"/>
      <c r="D15" s="106"/>
      <c r="E15" s="106"/>
      <c r="F15" s="106"/>
      <c r="G15" s="106"/>
    </row>
    <row r="16" spans="1:7" x14ac:dyDescent="0.2">
      <c r="A16" s="105"/>
      <c r="B16" s="106"/>
      <c r="C16" s="106"/>
      <c r="D16" s="106"/>
      <c r="E16" s="106"/>
      <c r="F16" s="106"/>
      <c r="G16" s="106"/>
    </row>
    <row r="17" spans="1:7" x14ac:dyDescent="0.2">
      <c r="A17" s="105"/>
      <c r="B17" s="106"/>
      <c r="C17" s="106"/>
      <c r="D17" s="106"/>
      <c r="E17" s="106"/>
      <c r="F17" s="106"/>
      <c r="G17" s="106"/>
    </row>
    <row r="18" spans="1:7" x14ac:dyDescent="0.2">
      <c r="A18" s="105"/>
      <c r="B18" s="106"/>
      <c r="C18" s="106"/>
      <c r="D18" s="106"/>
      <c r="E18" s="106"/>
      <c r="F18" s="106"/>
      <c r="G18" s="106"/>
    </row>
    <row r="19" spans="1:7" x14ac:dyDescent="0.2">
      <c r="A19" s="105"/>
      <c r="B19" s="106"/>
      <c r="C19" s="106"/>
      <c r="D19" s="106"/>
      <c r="E19" s="106"/>
      <c r="F19" s="106"/>
      <c r="G19" s="106"/>
    </row>
    <row r="20" spans="1:7" ht="12" customHeight="1" x14ac:dyDescent="0.2"/>
  </sheetData>
  <pageMargins left="0.75" right="0.75" top="1" bottom="1" header="0.5" footer="0.5"/>
  <pageSetup paperSize="9" orientation="portrait"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E5" sqref="E5"/>
    </sheetView>
  </sheetViews>
  <sheetFormatPr baseColWidth="10" defaultColWidth="17.140625" defaultRowHeight="12.75" customHeight="1" x14ac:dyDescent="0.2"/>
  <cols>
    <col min="2" max="2" width="22.42578125" customWidth="1"/>
    <col min="3" max="3" width="17.140625" style="181"/>
    <col min="4" max="4" width="42.28515625" customWidth="1"/>
    <col min="5" max="5" width="42.140625" customWidth="1"/>
    <col min="6" max="6" width="33.85546875" customWidth="1"/>
  </cols>
  <sheetData>
    <row r="1" spans="1:7" s="102" customFormat="1" ht="31.5" x14ac:dyDescent="0.25">
      <c r="A1" s="102" t="s">
        <v>29</v>
      </c>
      <c r="B1" s="102" t="s">
        <v>30</v>
      </c>
      <c r="C1" s="179" t="s">
        <v>2</v>
      </c>
      <c r="D1" s="102" t="s">
        <v>3</v>
      </c>
      <c r="E1" s="102" t="s">
        <v>4</v>
      </c>
      <c r="F1" s="102" t="s">
        <v>5</v>
      </c>
      <c r="G1" s="102" t="s">
        <v>6</v>
      </c>
    </row>
    <row r="2" spans="1:7" ht="12.75" customHeight="1" x14ac:dyDescent="0.2">
      <c r="A2" t="s">
        <v>140</v>
      </c>
      <c r="B2" t="s">
        <v>117</v>
      </c>
      <c r="C2" s="211" t="s">
        <v>649</v>
      </c>
      <c r="G2" t="s">
        <v>141</v>
      </c>
    </row>
    <row r="3" spans="1:7" ht="12.75" customHeight="1" x14ac:dyDescent="0.2">
      <c r="A3" t="s">
        <v>142</v>
      </c>
      <c r="B3" t="s">
        <v>143</v>
      </c>
      <c r="D3" s="30" t="s">
        <v>851</v>
      </c>
      <c r="E3" s="186" t="s">
        <v>1074</v>
      </c>
      <c r="G3" t="s">
        <v>7</v>
      </c>
    </row>
    <row r="4" spans="1:7" ht="12.75" customHeight="1" x14ac:dyDescent="0.2">
      <c r="A4" t="s">
        <v>144</v>
      </c>
      <c r="B4" t="s">
        <v>122</v>
      </c>
      <c r="D4" t="s">
        <v>145</v>
      </c>
      <c r="E4" s="30" t="s">
        <v>852</v>
      </c>
      <c r="G4" t="s">
        <v>7</v>
      </c>
    </row>
    <row r="5" spans="1:7" ht="12.6" customHeight="1" x14ac:dyDescent="0.2">
      <c r="A5" t="s">
        <v>146</v>
      </c>
      <c r="B5" t="s">
        <v>53</v>
      </c>
      <c r="D5" s="186" t="s">
        <v>942</v>
      </c>
      <c r="E5" s="186" t="s">
        <v>943</v>
      </c>
      <c r="G5" t="s">
        <v>7</v>
      </c>
    </row>
    <row r="6" spans="1:7" ht="12.75" customHeight="1" x14ac:dyDescent="0.2">
      <c r="A6" t="s">
        <v>147</v>
      </c>
      <c r="B6" t="s">
        <v>148</v>
      </c>
      <c r="D6" s="30" t="s">
        <v>793</v>
      </c>
      <c r="E6" s="107" t="s">
        <v>1075</v>
      </c>
      <c r="F6" t="s">
        <v>149</v>
      </c>
      <c r="G6" t="s">
        <v>14</v>
      </c>
    </row>
    <row r="7" spans="1:7" ht="12.75" customHeight="1" x14ac:dyDescent="0.2">
      <c r="A7" t="s">
        <v>150</v>
      </c>
      <c r="B7" t="s">
        <v>151</v>
      </c>
      <c r="D7" s="30" t="s">
        <v>853</v>
      </c>
      <c r="E7" t="s">
        <v>437</v>
      </c>
      <c r="G7" t="s">
        <v>7</v>
      </c>
    </row>
    <row r="8" spans="1:7" ht="12.75" customHeight="1" x14ac:dyDescent="0.2">
      <c r="A8" t="s">
        <v>152</v>
      </c>
      <c r="B8" t="s">
        <v>28</v>
      </c>
      <c r="D8" t="s">
        <v>438</v>
      </c>
      <c r="E8" s="186" t="s">
        <v>854</v>
      </c>
      <c r="F8" t="s">
        <v>153</v>
      </c>
      <c r="G8" t="s">
        <v>14</v>
      </c>
    </row>
    <row r="9" spans="1:7" ht="12.75" customHeight="1" x14ac:dyDescent="0.2">
      <c r="A9" t="s">
        <v>154</v>
      </c>
      <c r="B9" t="s">
        <v>155</v>
      </c>
      <c r="D9" s="30" t="s">
        <v>794</v>
      </c>
      <c r="E9" s="186" t="s">
        <v>944</v>
      </c>
      <c r="G9" t="s">
        <v>7</v>
      </c>
    </row>
    <row r="11" spans="1:7" ht="12.75" customHeight="1" x14ac:dyDescent="0.2">
      <c r="A11" t="s">
        <v>156</v>
      </c>
      <c r="B11" t="s">
        <v>157</v>
      </c>
      <c r="C11" s="181" t="s">
        <v>795</v>
      </c>
      <c r="D11" t="s">
        <v>158</v>
      </c>
      <c r="E11" t="s">
        <v>158</v>
      </c>
      <c r="G11" t="s">
        <v>141</v>
      </c>
    </row>
    <row r="13" spans="1:7" ht="12.75" customHeight="1" x14ac:dyDescent="0.2">
      <c r="A13" t="s">
        <v>159</v>
      </c>
      <c r="B13" t="s">
        <v>160</v>
      </c>
      <c r="G13" t="s">
        <v>7</v>
      </c>
    </row>
    <row r="14" spans="1:7" ht="12.75" customHeight="1" x14ac:dyDescent="0.2">
      <c r="A14" t="s">
        <v>161</v>
      </c>
      <c r="B14" t="s">
        <v>162</v>
      </c>
      <c r="C14" s="180" t="s">
        <v>796</v>
      </c>
      <c r="G14" t="s">
        <v>7</v>
      </c>
    </row>
    <row r="15" spans="1:7" ht="12.75" customHeight="1" x14ac:dyDescent="0.2">
      <c r="A15" t="s">
        <v>163</v>
      </c>
      <c r="B15" t="s">
        <v>164</v>
      </c>
      <c r="C15" s="210" t="s">
        <v>945</v>
      </c>
      <c r="G15" t="s">
        <v>7</v>
      </c>
    </row>
    <row r="17" spans="1:7" ht="12.75" customHeight="1" x14ac:dyDescent="0.2">
      <c r="A17" t="s">
        <v>165</v>
      </c>
      <c r="B17" t="s">
        <v>166</v>
      </c>
      <c r="C17" s="210" t="s">
        <v>946</v>
      </c>
      <c r="G17" t="s">
        <v>7</v>
      </c>
    </row>
    <row r="18" spans="1:7" ht="12.75" customHeight="1" x14ac:dyDescent="0.2">
      <c r="A18" t="s">
        <v>167</v>
      </c>
      <c r="B18" t="s">
        <v>23</v>
      </c>
      <c r="G18" t="s">
        <v>7</v>
      </c>
    </row>
    <row r="19" spans="1:7" ht="12.75" customHeight="1" x14ac:dyDescent="0.2">
      <c r="A19" t="s">
        <v>168</v>
      </c>
      <c r="B19" t="s">
        <v>169</v>
      </c>
      <c r="G19" t="s">
        <v>7</v>
      </c>
    </row>
    <row r="20" spans="1:7" ht="12.75" customHeight="1" x14ac:dyDescent="0.2">
      <c r="A20" t="s">
        <v>170</v>
      </c>
      <c r="B20" t="s">
        <v>171</v>
      </c>
      <c r="C20" s="180"/>
      <c r="G20" t="s">
        <v>7</v>
      </c>
    </row>
    <row r="21" spans="1:7" ht="12.75" customHeight="1" x14ac:dyDescent="0.2">
      <c r="A21" t="s">
        <v>172</v>
      </c>
      <c r="B21" t="s">
        <v>173</v>
      </c>
      <c r="G21" t="s">
        <v>7</v>
      </c>
    </row>
    <row r="25" spans="1:7" ht="15.75" x14ac:dyDescent="0.25">
      <c r="A25" s="96" t="s">
        <v>445</v>
      </c>
      <c r="B25" s="96" t="s">
        <v>443</v>
      </c>
      <c r="C25" s="182" t="s">
        <v>446</v>
      </c>
      <c r="D25" s="96" t="s">
        <v>441</v>
      </c>
      <c r="E25" s="96" t="s">
        <v>444</v>
      </c>
      <c r="F25" s="96" t="s">
        <v>442</v>
      </c>
      <c r="G25" s="96" t="s">
        <v>447</v>
      </c>
    </row>
    <row r="26" spans="1:7" ht="12.75" customHeight="1" x14ac:dyDescent="0.2">
      <c r="A26" s="160" t="s">
        <v>797</v>
      </c>
      <c r="B26" s="160" t="s">
        <v>641</v>
      </c>
      <c r="C26" s="159" t="s">
        <v>576</v>
      </c>
      <c r="D26" s="183" t="s">
        <v>798</v>
      </c>
      <c r="E26" s="184" t="s">
        <v>799</v>
      </c>
      <c r="F26" s="160" t="s">
        <v>800</v>
      </c>
      <c r="G26" s="95"/>
    </row>
    <row r="27" spans="1:7" ht="12.75" customHeight="1" x14ac:dyDescent="0.2">
      <c r="A27" s="95"/>
      <c r="B27" s="95"/>
      <c r="C27" s="185"/>
      <c r="D27" s="95"/>
      <c r="E27" s="183"/>
      <c r="F27" s="95"/>
      <c r="G27" s="95"/>
    </row>
    <row r="28" spans="1:7" ht="12.75" customHeight="1" x14ac:dyDescent="0.2">
      <c r="A28" s="95"/>
      <c r="B28" s="95"/>
      <c r="C28" s="185"/>
      <c r="D28" s="95"/>
      <c r="E28" s="95"/>
      <c r="F28" s="95"/>
      <c r="G28" s="95"/>
    </row>
    <row r="29" spans="1:7" ht="12.75" customHeight="1" x14ac:dyDescent="0.2">
      <c r="A29" s="95"/>
      <c r="B29" s="95"/>
      <c r="C29" s="185"/>
      <c r="D29" s="95"/>
      <c r="E29" s="95"/>
      <c r="F29" s="95"/>
      <c r="G29" s="95"/>
    </row>
    <row r="30" spans="1:7" ht="12.75" customHeight="1" x14ac:dyDescent="0.2">
      <c r="A30" s="95"/>
      <c r="B30" s="95"/>
      <c r="C30" s="185"/>
      <c r="D30" s="95"/>
      <c r="E30" s="95"/>
      <c r="F30" s="95"/>
      <c r="G30" s="95"/>
    </row>
    <row r="31" spans="1:7" ht="12.75" customHeight="1" x14ac:dyDescent="0.2">
      <c r="A31" s="95"/>
      <c r="B31" s="95"/>
      <c r="C31" s="185"/>
      <c r="D31" s="95"/>
      <c r="E31" s="95"/>
      <c r="F31" s="95"/>
      <c r="G31" s="95"/>
    </row>
    <row r="32" spans="1:7" ht="12.75" customHeight="1" x14ac:dyDescent="0.2">
      <c r="A32" s="95"/>
      <c r="B32" s="95"/>
      <c r="C32" s="185"/>
      <c r="D32" s="95"/>
      <c r="E32" s="95"/>
      <c r="F32" s="95"/>
      <c r="G32" s="95"/>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ColWidth="17.140625" defaultRowHeight="12.75" customHeight="1" x14ac:dyDescent="0.2"/>
  <cols>
    <col min="2" max="2" width="19.42578125" customWidth="1"/>
    <col min="4" max="4" width="26.42578125" customWidth="1"/>
    <col min="5" max="5" width="31.42578125" customWidth="1"/>
    <col min="6" max="6" width="29.28515625" customWidth="1"/>
  </cols>
  <sheetData>
    <row r="1" spans="1:7" s="102" customFormat="1" ht="31.5" x14ac:dyDescent="0.25">
      <c r="A1" s="102" t="s">
        <v>29</v>
      </c>
      <c r="B1" s="102" t="s">
        <v>125</v>
      </c>
      <c r="C1" s="102" t="s">
        <v>2</v>
      </c>
      <c r="D1" s="102" t="s">
        <v>3</v>
      </c>
      <c r="E1" s="102" t="s">
        <v>4</v>
      </c>
      <c r="F1" s="102" t="s">
        <v>5</v>
      </c>
      <c r="G1" s="102" t="s">
        <v>6</v>
      </c>
    </row>
    <row r="2" spans="1:7" ht="12.75" customHeight="1" x14ac:dyDescent="0.2">
      <c r="A2" t="s">
        <v>25</v>
      </c>
      <c r="B2" t="s">
        <v>126</v>
      </c>
      <c r="C2" s="132" t="s">
        <v>805</v>
      </c>
      <c r="D2" t="s">
        <v>806</v>
      </c>
      <c r="E2" t="s">
        <v>807</v>
      </c>
      <c r="F2" t="s">
        <v>808</v>
      </c>
      <c r="G2" t="s">
        <v>14</v>
      </c>
    </row>
    <row r="3" spans="1:7" ht="12.75" customHeight="1" x14ac:dyDescent="0.2">
      <c r="A3" t="s">
        <v>25</v>
      </c>
      <c r="B3" t="s">
        <v>127</v>
      </c>
      <c r="C3" s="132" t="s">
        <v>805</v>
      </c>
      <c r="D3" t="s">
        <v>128</v>
      </c>
      <c r="E3" t="s">
        <v>809</v>
      </c>
      <c r="F3" t="s">
        <v>129</v>
      </c>
      <c r="G3" t="s">
        <v>14</v>
      </c>
    </row>
    <row r="4" spans="1:7" ht="12.75" customHeight="1" x14ac:dyDescent="0.2">
      <c r="A4" t="s">
        <v>25</v>
      </c>
      <c r="B4" t="s">
        <v>130</v>
      </c>
      <c r="C4" s="132" t="s">
        <v>805</v>
      </c>
      <c r="D4" t="s">
        <v>131</v>
      </c>
      <c r="F4" t="s">
        <v>132</v>
      </c>
      <c r="G4" t="s">
        <v>14</v>
      </c>
    </row>
    <row r="5" spans="1:7" ht="12.75" customHeight="1" x14ac:dyDescent="0.2">
      <c r="A5" t="s">
        <v>25</v>
      </c>
      <c r="B5" t="s">
        <v>133</v>
      </c>
      <c r="C5" s="132" t="s">
        <v>805</v>
      </c>
      <c r="D5" t="s">
        <v>134</v>
      </c>
      <c r="E5" t="s">
        <v>135</v>
      </c>
      <c r="F5" t="s">
        <v>136</v>
      </c>
      <c r="G5" t="s">
        <v>14</v>
      </c>
    </row>
    <row r="6" spans="1:7" ht="12.75" customHeight="1" x14ac:dyDescent="0.2">
      <c r="A6" t="s">
        <v>25</v>
      </c>
      <c r="B6" t="s">
        <v>137</v>
      </c>
      <c r="C6" s="132" t="s">
        <v>805</v>
      </c>
      <c r="E6" t="s">
        <v>810</v>
      </c>
      <c r="F6" t="s">
        <v>811</v>
      </c>
      <c r="G6" t="s">
        <v>14</v>
      </c>
    </row>
    <row r="7" spans="1:7" ht="12.75" customHeight="1" x14ac:dyDescent="0.2">
      <c r="A7" t="s">
        <v>25</v>
      </c>
      <c r="B7" t="s">
        <v>138</v>
      </c>
      <c r="G7" t="s">
        <v>14</v>
      </c>
    </row>
    <row r="8" spans="1:7" ht="12.75" customHeight="1" x14ac:dyDescent="0.2">
      <c r="A8" t="s">
        <v>25</v>
      </c>
      <c r="B8" t="s">
        <v>139</v>
      </c>
      <c r="E8" t="s">
        <v>628</v>
      </c>
      <c r="G8" t="s">
        <v>812</v>
      </c>
    </row>
    <row r="11" spans="1:7" ht="15.75" x14ac:dyDescent="0.25">
      <c r="A11" s="96" t="s">
        <v>445</v>
      </c>
      <c r="B11" s="96" t="s">
        <v>443</v>
      </c>
      <c r="C11" s="96" t="s">
        <v>446</v>
      </c>
      <c r="D11" s="96" t="s">
        <v>441</v>
      </c>
      <c r="E11" s="96" t="s">
        <v>444</v>
      </c>
      <c r="F11" s="96" t="s">
        <v>442</v>
      </c>
      <c r="G11" s="96" t="s">
        <v>447</v>
      </c>
    </row>
    <row r="12" spans="1:7" ht="12.75" customHeight="1" x14ac:dyDescent="0.2">
      <c r="A12" s="95" t="s">
        <v>813</v>
      </c>
      <c r="B12" s="95" t="s">
        <v>814</v>
      </c>
      <c r="C12" s="95" t="s">
        <v>815</v>
      </c>
      <c r="D12" s="95" t="s">
        <v>816</v>
      </c>
      <c r="E12" s="95" t="s">
        <v>817</v>
      </c>
      <c r="F12" s="95" t="s">
        <v>818</v>
      </c>
      <c r="G12" s="95" t="s">
        <v>819</v>
      </c>
    </row>
    <row r="13" spans="1:7" ht="12.75" customHeight="1" x14ac:dyDescent="0.2">
      <c r="A13" s="95" t="s">
        <v>820</v>
      </c>
      <c r="B13" s="95" t="s">
        <v>814</v>
      </c>
      <c r="C13" s="95" t="s">
        <v>821</v>
      </c>
      <c r="D13" s="95" t="s">
        <v>822</v>
      </c>
      <c r="E13" s="95" t="s">
        <v>817</v>
      </c>
      <c r="F13" s="95" t="s">
        <v>823</v>
      </c>
      <c r="G13" s="95" t="s">
        <v>824</v>
      </c>
    </row>
    <row r="14" spans="1:7" ht="12.75" customHeight="1" x14ac:dyDescent="0.2">
      <c r="A14" s="95"/>
      <c r="B14" s="95"/>
      <c r="C14" s="95"/>
      <c r="D14" s="95"/>
      <c r="E14" s="95"/>
      <c r="F14" s="95"/>
      <c r="G14" s="95"/>
    </row>
    <row r="15" spans="1:7" ht="12.75" customHeight="1" x14ac:dyDescent="0.2">
      <c r="A15" s="95"/>
      <c r="B15" s="95"/>
      <c r="C15" s="95"/>
      <c r="D15" s="95"/>
      <c r="E15" s="95"/>
      <c r="F15" s="95"/>
      <c r="G15" s="95"/>
    </row>
    <row r="16" spans="1:7" ht="12.75" customHeight="1" x14ac:dyDescent="0.2">
      <c r="A16" s="95"/>
      <c r="B16" s="95"/>
      <c r="C16" s="95"/>
      <c r="D16" s="95"/>
      <c r="E16" s="95"/>
      <c r="F16" s="95"/>
      <c r="G16" s="95"/>
    </row>
    <row r="17" spans="1:7" ht="12.75" customHeight="1" x14ac:dyDescent="0.2">
      <c r="A17" s="95"/>
      <c r="B17" s="95"/>
      <c r="C17" s="95"/>
      <c r="D17" s="95"/>
      <c r="E17" s="95"/>
      <c r="F17" s="95"/>
      <c r="G17" s="95"/>
    </row>
    <row r="18" spans="1:7" ht="12.75" customHeight="1" x14ac:dyDescent="0.2">
      <c r="A18" s="95"/>
      <c r="B18" s="95"/>
      <c r="C18" s="95"/>
      <c r="D18" s="95"/>
      <c r="E18" s="95"/>
      <c r="F18" s="95"/>
      <c r="G18" s="9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8" workbookViewId="0">
      <selection activeCell="D25" sqref="D25"/>
    </sheetView>
  </sheetViews>
  <sheetFormatPr baseColWidth="10" defaultColWidth="17.140625" defaultRowHeight="12.75" customHeight="1" x14ac:dyDescent="0.2"/>
  <cols>
    <col min="2" max="2" width="28.140625" customWidth="1"/>
    <col min="4" max="4" width="47" customWidth="1"/>
    <col min="5" max="5" width="50.140625" customWidth="1"/>
    <col min="6" max="6" width="27.140625" customWidth="1"/>
  </cols>
  <sheetData>
    <row r="1" spans="1:7" s="102" customFormat="1" ht="31.5" x14ac:dyDescent="0.25">
      <c r="A1" s="102" t="s">
        <v>29</v>
      </c>
      <c r="B1" s="102" t="s">
        <v>30</v>
      </c>
      <c r="C1" s="102" t="s">
        <v>2</v>
      </c>
      <c r="D1" s="102" t="s">
        <v>3</v>
      </c>
      <c r="E1" s="102" t="s">
        <v>4</v>
      </c>
      <c r="F1" s="102" t="s">
        <v>5</v>
      </c>
      <c r="G1" s="102" t="s">
        <v>6</v>
      </c>
    </row>
    <row r="2" spans="1:7" ht="25.5" x14ac:dyDescent="0.2">
      <c r="A2" t="s">
        <v>463</v>
      </c>
      <c r="B2" t="s">
        <v>53</v>
      </c>
      <c r="D2" t="s">
        <v>174</v>
      </c>
      <c r="E2" t="s">
        <v>175</v>
      </c>
      <c r="F2" t="s">
        <v>64</v>
      </c>
      <c r="G2" t="s">
        <v>7</v>
      </c>
    </row>
    <row r="3" spans="1:7" ht="25.5" x14ac:dyDescent="0.2">
      <c r="A3" t="s">
        <v>176</v>
      </c>
      <c r="B3" t="s">
        <v>54</v>
      </c>
      <c r="D3" t="s">
        <v>177</v>
      </c>
      <c r="E3" t="s">
        <v>178</v>
      </c>
      <c r="F3" t="s">
        <v>64</v>
      </c>
      <c r="G3" t="s">
        <v>7</v>
      </c>
    </row>
    <row r="4" spans="1:7" ht="12.75" customHeight="1" x14ac:dyDescent="0.2">
      <c r="A4" t="s">
        <v>176</v>
      </c>
      <c r="B4" t="s">
        <v>56</v>
      </c>
      <c r="D4" t="s">
        <v>179</v>
      </c>
      <c r="G4" t="s">
        <v>7</v>
      </c>
    </row>
    <row r="5" spans="1:7" ht="12.75" customHeight="1" x14ac:dyDescent="0.2">
      <c r="A5" t="s">
        <v>176</v>
      </c>
      <c r="B5" t="s">
        <v>58</v>
      </c>
      <c r="D5" t="s">
        <v>180</v>
      </c>
      <c r="E5" t="s">
        <v>181</v>
      </c>
      <c r="F5" t="s">
        <v>64</v>
      </c>
      <c r="G5" t="s">
        <v>7</v>
      </c>
    </row>
    <row r="6" spans="1:7" ht="12.75" customHeight="1" x14ac:dyDescent="0.2">
      <c r="A6" t="s">
        <v>176</v>
      </c>
      <c r="B6" t="s">
        <v>59</v>
      </c>
      <c r="D6" t="s">
        <v>69</v>
      </c>
      <c r="E6" t="s">
        <v>60</v>
      </c>
      <c r="G6" t="s">
        <v>7</v>
      </c>
    </row>
    <row r="7" spans="1:7" ht="12.75" customHeight="1" x14ac:dyDescent="0.2">
      <c r="A7" t="s">
        <v>176</v>
      </c>
      <c r="B7" t="s">
        <v>62</v>
      </c>
      <c r="D7" t="s">
        <v>182</v>
      </c>
      <c r="E7" t="s">
        <v>183</v>
      </c>
      <c r="F7" t="s">
        <v>64</v>
      </c>
      <c r="G7" t="s">
        <v>7</v>
      </c>
    </row>
    <row r="8" spans="1:7" ht="12.75" customHeight="1" x14ac:dyDescent="0.2">
      <c r="A8" t="s">
        <v>176</v>
      </c>
      <c r="B8" t="s">
        <v>65</v>
      </c>
      <c r="C8" t="s">
        <v>440</v>
      </c>
      <c r="D8" t="s">
        <v>66</v>
      </c>
      <c r="E8" t="s">
        <v>67</v>
      </c>
      <c r="G8" t="s">
        <v>7</v>
      </c>
    </row>
    <row r="9" spans="1:7" ht="12.75" customHeight="1" x14ac:dyDescent="0.2">
      <c r="A9" t="s">
        <v>176</v>
      </c>
      <c r="B9" t="s">
        <v>68</v>
      </c>
      <c r="D9" t="s">
        <v>69</v>
      </c>
      <c r="E9" t="s">
        <v>70</v>
      </c>
      <c r="G9" t="s">
        <v>7</v>
      </c>
    </row>
    <row r="10" spans="1:7" ht="25.5" x14ac:dyDescent="0.2">
      <c r="A10" t="s">
        <v>462</v>
      </c>
      <c r="B10" t="s">
        <v>184</v>
      </c>
      <c r="D10" t="s">
        <v>185</v>
      </c>
      <c r="F10" t="s">
        <v>64</v>
      </c>
      <c r="G10" t="s">
        <v>7</v>
      </c>
    </row>
    <row r="11" spans="1:7" ht="25.5" x14ac:dyDescent="0.2">
      <c r="A11" s="33" t="s">
        <v>186</v>
      </c>
      <c r="B11" s="33" t="s">
        <v>48</v>
      </c>
      <c r="C11" s="33"/>
      <c r="D11" s="33" t="s">
        <v>187</v>
      </c>
      <c r="E11" t="s">
        <v>188</v>
      </c>
      <c r="F11" s="33" t="s">
        <v>64</v>
      </c>
      <c r="G11" s="33" t="s">
        <v>7</v>
      </c>
    </row>
    <row r="12" spans="1:7" ht="12.75" customHeight="1" x14ac:dyDescent="0.2">
      <c r="A12" t="s">
        <v>186</v>
      </c>
      <c r="B12" t="s">
        <v>53</v>
      </c>
      <c r="D12" t="s">
        <v>189</v>
      </c>
      <c r="E12" t="s">
        <v>190</v>
      </c>
      <c r="F12" t="s">
        <v>64</v>
      </c>
      <c r="G12" t="s">
        <v>7</v>
      </c>
    </row>
    <row r="13" spans="1:7" ht="12.75" customHeight="1" x14ac:dyDescent="0.2">
      <c r="A13" t="s">
        <v>186</v>
      </c>
      <c r="B13" t="s">
        <v>54</v>
      </c>
      <c r="D13" t="s">
        <v>191</v>
      </c>
      <c r="E13" t="s">
        <v>192</v>
      </c>
      <c r="F13" t="s">
        <v>64</v>
      </c>
      <c r="G13" t="s">
        <v>7</v>
      </c>
    </row>
    <row r="14" spans="1:7" ht="12.75" customHeight="1" x14ac:dyDescent="0.2">
      <c r="A14" t="s">
        <v>186</v>
      </c>
      <c r="B14" t="s">
        <v>56</v>
      </c>
      <c r="D14" t="s">
        <v>57</v>
      </c>
      <c r="E14" t="s">
        <v>193</v>
      </c>
      <c r="G14" t="s">
        <v>7</v>
      </c>
    </row>
    <row r="15" spans="1:7" ht="12.75" customHeight="1" x14ac:dyDescent="0.2">
      <c r="A15" t="s">
        <v>186</v>
      </c>
      <c r="B15" t="s">
        <v>58</v>
      </c>
      <c r="D15" t="s">
        <v>194</v>
      </c>
      <c r="E15" t="s">
        <v>195</v>
      </c>
      <c r="G15" t="s">
        <v>7</v>
      </c>
    </row>
    <row r="16" spans="1:7" ht="12.75" customHeight="1" x14ac:dyDescent="0.2">
      <c r="A16" t="s">
        <v>186</v>
      </c>
      <c r="B16" t="s">
        <v>59</v>
      </c>
      <c r="D16" t="s">
        <v>196</v>
      </c>
      <c r="E16" t="s">
        <v>60</v>
      </c>
      <c r="G16" t="s">
        <v>7</v>
      </c>
    </row>
    <row r="17" spans="1:7" ht="12.75" customHeight="1" x14ac:dyDescent="0.2">
      <c r="A17" t="s">
        <v>186</v>
      </c>
      <c r="B17" t="s">
        <v>61</v>
      </c>
      <c r="D17" t="s">
        <v>196</v>
      </c>
      <c r="E17" t="s">
        <v>197</v>
      </c>
      <c r="F17" t="s">
        <v>64</v>
      </c>
      <c r="G17" t="s">
        <v>7</v>
      </c>
    </row>
    <row r="18" spans="1:7" ht="12.75" customHeight="1" x14ac:dyDescent="0.2">
      <c r="A18" t="s">
        <v>186</v>
      </c>
      <c r="B18" t="s">
        <v>62</v>
      </c>
      <c r="D18" t="s">
        <v>198</v>
      </c>
      <c r="F18" t="s">
        <v>64</v>
      </c>
      <c r="G18" t="s">
        <v>7</v>
      </c>
    </row>
    <row r="19" spans="1:7" ht="12.75" customHeight="1" x14ac:dyDescent="0.2">
      <c r="A19" t="s">
        <v>186</v>
      </c>
      <c r="B19" t="s">
        <v>65</v>
      </c>
      <c r="C19" t="s">
        <v>440</v>
      </c>
      <c r="D19" t="s">
        <v>66</v>
      </c>
      <c r="E19" t="s">
        <v>67</v>
      </c>
      <c r="G19" t="s">
        <v>7</v>
      </c>
    </row>
    <row r="20" spans="1:7" ht="12.75" customHeight="1" x14ac:dyDescent="0.2">
      <c r="A20" t="s">
        <v>186</v>
      </c>
      <c r="B20" t="s">
        <v>68</v>
      </c>
      <c r="D20" t="s">
        <v>69</v>
      </c>
      <c r="E20" t="s">
        <v>70</v>
      </c>
      <c r="G20" t="s">
        <v>7</v>
      </c>
    </row>
    <row r="21" spans="1:7" ht="25.5" x14ac:dyDescent="0.2">
      <c r="A21" t="s">
        <v>461</v>
      </c>
      <c r="B21" t="s">
        <v>53</v>
      </c>
      <c r="D21" t="s">
        <v>199</v>
      </c>
      <c r="E21" t="s">
        <v>200</v>
      </c>
      <c r="F21" t="s">
        <v>201</v>
      </c>
      <c r="G21" t="s">
        <v>14</v>
      </c>
    </row>
    <row r="22" spans="1:7" ht="25.5" x14ac:dyDescent="0.2">
      <c r="A22" t="s">
        <v>202</v>
      </c>
      <c r="B22" t="s">
        <v>54</v>
      </c>
      <c r="D22" t="s">
        <v>203</v>
      </c>
      <c r="E22" t="s">
        <v>204</v>
      </c>
      <c r="F22" t="s">
        <v>64</v>
      </c>
      <c r="G22" t="s">
        <v>7</v>
      </c>
    </row>
    <row r="23" spans="1:7" ht="12.75" customHeight="1" x14ac:dyDescent="0.2">
      <c r="A23" t="s">
        <v>202</v>
      </c>
      <c r="B23" t="s">
        <v>56</v>
      </c>
      <c r="D23" t="s">
        <v>57</v>
      </c>
      <c r="F23" t="s">
        <v>205</v>
      </c>
      <c r="G23" t="s">
        <v>7</v>
      </c>
    </row>
    <row r="24" spans="1:7" ht="51" x14ac:dyDescent="0.2">
      <c r="A24" s="33" t="s">
        <v>202</v>
      </c>
      <c r="B24" s="33" t="s">
        <v>58</v>
      </c>
      <c r="D24" s="33" t="s">
        <v>206</v>
      </c>
      <c r="E24" s="33" t="s">
        <v>207</v>
      </c>
      <c r="F24" s="33" t="s">
        <v>208</v>
      </c>
      <c r="G24" t="s">
        <v>14</v>
      </c>
    </row>
    <row r="25" spans="1:7" ht="12.75" customHeight="1" x14ac:dyDescent="0.2">
      <c r="A25" t="s">
        <v>202</v>
      </c>
      <c r="B25" t="s">
        <v>59</v>
      </c>
      <c r="D25" t="s">
        <v>69</v>
      </c>
      <c r="E25" t="s">
        <v>60</v>
      </c>
      <c r="F25" t="s">
        <v>209</v>
      </c>
      <c r="G25" t="s">
        <v>7</v>
      </c>
    </row>
    <row r="26" spans="1:7" ht="12.75" customHeight="1" x14ac:dyDescent="0.2">
      <c r="A26" t="s">
        <v>202</v>
      </c>
      <c r="B26" t="s">
        <v>61</v>
      </c>
      <c r="D26" t="s">
        <v>69</v>
      </c>
      <c r="E26" t="s">
        <v>210</v>
      </c>
      <c r="F26" t="s">
        <v>209</v>
      </c>
      <c r="G26" t="s">
        <v>7</v>
      </c>
    </row>
    <row r="27" spans="1:7" ht="12.75" customHeight="1" x14ac:dyDescent="0.2">
      <c r="A27" t="s">
        <v>202</v>
      </c>
      <c r="B27" t="s">
        <v>62</v>
      </c>
      <c r="D27" t="s">
        <v>69</v>
      </c>
      <c r="E27" t="s">
        <v>211</v>
      </c>
      <c r="F27" t="s">
        <v>64</v>
      </c>
      <c r="G27" t="s">
        <v>7</v>
      </c>
    </row>
    <row r="28" spans="1:7" ht="12.75" customHeight="1" x14ac:dyDescent="0.2">
      <c r="A28" t="s">
        <v>202</v>
      </c>
      <c r="B28" t="s">
        <v>65</v>
      </c>
      <c r="C28" t="s">
        <v>440</v>
      </c>
      <c r="D28" t="s">
        <v>66</v>
      </c>
      <c r="E28" t="s">
        <v>67</v>
      </c>
      <c r="G28" t="s">
        <v>7</v>
      </c>
    </row>
    <row r="29" spans="1:7" ht="12.75" customHeight="1" x14ac:dyDescent="0.2">
      <c r="A29" t="s">
        <v>202</v>
      </c>
      <c r="B29" t="s">
        <v>68</v>
      </c>
      <c r="D29" t="s">
        <v>69</v>
      </c>
      <c r="E29" t="s">
        <v>70</v>
      </c>
      <c r="G29" t="s">
        <v>7</v>
      </c>
    </row>
    <row r="33" spans="1:7" ht="15.75" x14ac:dyDescent="0.25">
      <c r="A33" s="96" t="s">
        <v>445</v>
      </c>
      <c r="B33" s="96" t="s">
        <v>443</v>
      </c>
      <c r="C33" s="96" t="s">
        <v>446</v>
      </c>
      <c r="D33" s="96" t="s">
        <v>441</v>
      </c>
      <c r="E33" s="96" t="s">
        <v>444</v>
      </c>
      <c r="F33" s="96" t="s">
        <v>442</v>
      </c>
      <c r="G33" s="96" t="s">
        <v>447</v>
      </c>
    </row>
    <row r="34" spans="1:7" ht="102" x14ac:dyDescent="0.2">
      <c r="A34" s="95" t="s">
        <v>634</v>
      </c>
      <c r="B34" s="95" t="s">
        <v>635</v>
      </c>
      <c r="C34" s="95" t="s">
        <v>570</v>
      </c>
      <c r="D34" s="95" t="s">
        <v>636</v>
      </c>
      <c r="E34" s="95" t="s">
        <v>637</v>
      </c>
      <c r="F34" s="95" t="s">
        <v>638</v>
      </c>
      <c r="G34" s="95"/>
    </row>
    <row r="35" spans="1:7" ht="89.25" x14ac:dyDescent="0.2">
      <c r="A35" s="95" t="s">
        <v>639</v>
      </c>
      <c r="B35" s="95" t="s">
        <v>640</v>
      </c>
      <c r="C35" s="95" t="s">
        <v>641</v>
      </c>
      <c r="D35" s="95" t="s">
        <v>642</v>
      </c>
      <c r="E35" s="95" t="s">
        <v>643</v>
      </c>
      <c r="F35" s="95" t="s">
        <v>644</v>
      </c>
      <c r="G35" s="95"/>
    </row>
    <row r="36" spans="1:7" ht="51" x14ac:dyDescent="0.2">
      <c r="A36" s="95" t="s">
        <v>645</v>
      </c>
      <c r="B36" s="95" t="s">
        <v>635</v>
      </c>
      <c r="C36" s="95" t="s">
        <v>576</v>
      </c>
      <c r="D36" s="95" t="s">
        <v>646</v>
      </c>
      <c r="E36" s="95" t="s">
        <v>647</v>
      </c>
      <c r="F36" s="95" t="s">
        <v>648</v>
      </c>
      <c r="G36" s="95"/>
    </row>
    <row r="37" spans="1:7" ht="12.75" customHeight="1" x14ac:dyDescent="0.2">
      <c r="A37" s="95"/>
      <c r="B37" s="95"/>
      <c r="C37" s="95"/>
      <c r="D37" s="95"/>
      <c r="E37" s="95"/>
      <c r="F37" s="95"/>
      <c r="G37" s="95"/>
    </row>
    <row r="38" spans="1:7" ht="12.75" customHeight="1" x14ac:dyDescent="0.2">
      <c r="A38" s="95"/>
      <c r="B38" s="95"/>
      <c r="C38" s="95"/>
      <c r="D38" s="95"/>
      <c r="E38" s="95"/>
      <c r="F38" s="95"/>
      <c r="G38" s="95"/>
    </row>
    <row r="39" spans="1:7" ht="12.75" customHeight="1" x14ac:dyDescent="0.2">
      <c r="A39" s="95"/>
      <c r="B39" s="95"/>
      <c r="C39" s="95"/>
      <c r="D39" s="95"/>
      <c r="E39" s="95"/>
      <c r="F39" s="95"/>
      <c r="G39" s="95"/>
    </row>
    <row r="40" spans="1:7" ht="12.75" customHeight="1" x14ac:dyDescent="0.2">
      <c r="A40" s="95"/>
      <c r="B40" s="95"/>
      <c r="C40" s="95"/>
      <c r="D40" s="95"/>
      <c r="E40" s="95"/>
      <c r="F40" s="95"/>
      <c r="G40" s="95"/>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2" sqref="C2"/>
    </sheetView>
  </sheetViews>
  <sheetFormatPr baseColWidth="10" defaultColWidth="17.140625" defaultRowHeight="12.75" customHeight="1" x14ac:dyDescent="0.2"/>
  <cols>
    <col min="1" max="1" width="15.42578125" customWidth="1"/>
    <col min="2" max="2" width="67.140625" customWidth="1"/>
    <col min="4" max="4" width="21.85546875" customWidth="1"/>
    <col min="5" max="5" width="23.42578125" customWidth="1"/>
    <col min="6" max="6" width="30.42578125" customWidth="1"/>
    <col min="7" max="7" width="24.42578125" customWidth="1"/>
  </cols>
  <sheetData>
    <row r="1" spans="1:7" ht="14.25" customHeight="1" x14ac:dyDescent="0.25">
      <c r="A1" s="20" t="s">
        <v>29</v>
      </c>
      <c r="B1" s="1" t="s">
        <v>30</v>
      </c>
      <c r="C1" s="1" t="s">
        <v>2</v>
      </c>
      <c r="D1" s="1" t="s">
        <v>3</v>
      </c>
      <c r="E1" s="1" t="s">
        <v>4</v>
      </c>
      <c r="F1" s="1" t="s">
        <v>5</v>
      </c>
      <c r="G1" s="19" t="s">
        <v>6</v>
      </c>
    </row>
    <row r="2" spans="1:7" ht="36.75" customHeight="1" x14ac:dyDescent="0.2">
      <c r="A2" s="16" t="s">
        <v>27</v>
      </c>
      <c r="B2" s="38" t="s">
        <v>263</v>
      </c>
      <c r="C2" s="273" t="s">
        <v>650</v>
      </c>
      <c r="D2" s="212" t="s">
        <v>1072</v>
      </c>
      <c r="E2" s="274" t="s">
        <v>1073</v>
      </c>
      <c r="F2" s="274" t="s">
        <v>264</v>
      </c>
      <c r="G2" s="40" t="s">
        <v>7</v>
      </c>
    </row>
    <row r="3" spans="1:7" ht="28.5" customHeight="1" x14ac:dyDescent="0.2">
      <c r="A3" s="16" t="s">
        <v>27</v>
      </c>
      <c r="B3" s="38" t="s">
        <v>265</v>
      </c>
      <c r="C3" s="275" t="s">
        <v>947</v>
      </c>
      <c r="D3" s="39" t="s">
        <v>266</v>
      </c>
      <c r="E3" s="40" t="s">
        <v>267</v>
      </c>
      <c r="F3" s="40" t="s">
        <v>268</v>
      </c>
      <c r="G3" s="40" t="s">
        <v>7</v>
      </c>
    </row>
    <row r="4" spans="1:7" ht="23.25" customHeight="1" x14ac:dyDescent="0.2">
      <c r="A4" s="16" t="s">
        <v>27</v>
      </c>
      <c r="B4" s="38" t="s">
        <v>269</v>
      </c>
      <c r="C4" s="275" t="s">
        <v>947</v>
      </c>
      <c r="D4" s="39" t="s">
        <v>270</v>
      </c>
      <c r="E4" s="40" t="s">
        <v>267</v>
      </c>
      <c r="F4" s="40" t="s">
        <v>264</v>
      </c>
      <c r="G4" s="40" t="s">
        <v>14</v>
      </c>
    </row>
    <row r="5" spans="1:7" ht="25.5" x14ac:dyDescent="0.2">
      <c r="A5" s="16" t="s">
        <v>27</v>
      </c>
      <c r="B5" s="38" t="s">
        <v>271</v>
      </c>
      <c r="C5" s="275" t="s">
        <v>948</v>
      </c>
      <c r="D5" s="39" t="s">
        <v>270</v>
      </c>
      <c r="E5" s="40" t="s">
        <v>270</v>
      </c>
      <c r="F5" s="40" t="s">
        <v>272</v>
      </c>
      <c r="G5" s="40" t="s">
        <v>14</v>
      </c>
    </row>
    <row r="6" spans="1:7" x14ac:dyDescent="0.2">
      <c r="A6" s="16" t="s">
        <v>27</v>
      </c>
      <c r="B6" s="38" t="s">
        <v>273</v>
      </c>
      <c r="C6" s="275" t="s">
        <v>949</v>
      </c>
      <c r="D6" s="39" t="s">
        <v>270</v>
      </c>
      <c r="E6" s="40" t="s">
        <v>270</v>
      </c>
      <c r="F6" s="40" t="s">
        <v>672</v>
      </c>
      <c r="G6" s="40" t="s">
        <v>14</v>
      </c>
    </row>
    <row r="7" spans="1:7" x14ac:dyDescent="0.2">
      <c r="A7" s="16"/>
      <c r="B7" s="38"/>
      <c r="C7" s="39"/>
      <c r="D7" s="39"/>
      <c r="E7" s="40"/>
      <c r="F7" s="40"/>
      <c r="G7" s="40"/>
    </row>
    <row r="8" spans="1:7" ht="12" customHeight="1" x14ac:dyDescent="0.2">
      <c r="A8" s="98"/>
      <c r="B8" s="99"/>
      <c r="C8" s="100"/>
      <c r="D8" s="100"/>
      <c r="E8" s="101"/>
      <c r="F8" s="101"/>
      <c r="G8" s="101"/>
    </row>
    <row r="10" spans="1:7" ht="15.75" x14ac:dyDescent="0.25">
      <c r="A10" s="96" t="s">
        <v>445</v>
      </c>
      <c r="B10" s="96" t="s">
        <v>443</v>
      </c>
      <c r="C10" s="96" t="s">
        <v>446</v>
      </c>
      <c r="D10" s="96" t="s">
        <v>441</v>
      </c>
      <c r="E10" s="96" t="s">
        <v>444</v>
      </c>
      <c r="F10" s="96" t="s">
        <v>442</v>
      </c>
      <c r="G10" s="96" t="s">
        <v>447</v>
      </c>
    </row>
    <row r="11" spans="1:7" ht="114" customHeight="1" x14ac:dyDescent="0.2">
      <c r="A11" s="95" t="s">
        <v>673</v>
      </c>
      <c r="B11" s="95" t="s">
        <v>614</v>
      </c>
      <c r="C11" s="95" t="s">
        <v>592</v>
      </c>
      <c r="D11" s="159" t="s">
        <v>674</v>
      </c>
      <c r="E11" s="160" t="s">
        <v>675</v>
      </c>
      <c r="F11" s="160" t="s">
        <v>676</v>
      </c>
      <c r="G11" s="95"/>
    </row>
    <row r="12" spans="1:7" ht="12.75" customHeight="1" x14ac:dyDescent="0.2">
      <c r="A12" s="95"/>
      <c r="B12" s="95"/>
      <c r="C12" s="95"/>
      <c r="D12" s="95"/>
      <c r="E12" s="95"/>
      <c r="F12" s="95"/>
      <c r="G12" s="95"/>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2" sqref="F2"/>
    </sheetView>
  </sheetViews>
  <sheetFormatPr baseColWidth="10" defaultColWidth="17.140625" defaultRowHeight="12.75" customHeight="1" x14ac:dyDescent="0.2"/>
  <cols>
    <col min="1" max="1" width="15.42578125" customWidth="1"/>
    <col min="2" max="2" width="29" customWidth="1"/>
    <col min="3" max="3" width="24.28515625" customWidth="1"/>
    <col min="4" max="4" width="29" customWidth="1"/>
    <col min="5" max="5" width="31.42578125" customWidth="1"/>
    <col min="6" max="6" width="30.42578125" customWidth="1"/>
    <col min="7" max="7" width="24.42578125" customWidth="1"/>
  </cols>
  <sheetData>
    <row r="1" spans="1:7" ht="14.25" customHeight="1" x14ac:dyDescent="0.25">
      <c r="A1" s="20" t="s">
        <v>29</v>
      </c>
      <c r="B1" s="1" t="s">
        <v>30</v>
      </c>
      <c r="C1" s="1" t="s">
        <v>2</v>
      </c>
      <c r="D1" s="1" t="s">
        <v>3</v>
      </c>
      <c r="E1" s="1" t="s">
        <v>4</v>
      </c>
      <c r="F1" s="1" t="s">
        <v>5</v>
      </c>
      <c r="G1" s="19" t="s">
        <v>6</v>
      </c>
    </row>
    <row r="2" spans="1:7" s="24" customFormat="1" ht="81" customHeight="1" x14ac:dyDescent="0.2">
      <c r="A2" s="302" t="s">
        <v>222</v>
      </c>
      <c r="B2" s="303" t="s">
        <v>221</v>
      </c>
      <c r="C2" s="304" t="s">
        <v>220</v>
      </c>
      <c r="D2" s="304" t="s">
        <v>219</v>
      </c>
      <c r="E2" s="109" t="s">
        <v>1125</v>
      </c>
      <c r="F2" s="293" t="s">
        <v>218</v>
      </c>
      <c r="G2" s="303" t="s">
        <v>217</v>
      </c>
    </row>
    <row r="3" spans="1:7" ht="12" customHeight="1" x14ac:dyDescent="0.2">
      <c r="A3" s="16"/>
      <c r="B3" s="15"/>
      <c r="C3" s="14"/>
      <c r="D3" s="14"/>
      <c r="E3" s="2"/>
      <c r="F3" s="2"/>
      <c r="G3" s="2"/>
    </row>
    <row r="7" spans="1:7" ht="15.75" x14ac:dyDescent="0.25">
      <c r="A7" s="103" t="s">
        <v>445</v>
      </c>
      <c r="B7" s="104" t="s">
        <v>443</v>
      </c>
      <c r="C7" s="104" t="s">
        <v>446</v>
      </c>
      <c r="D7" s="104" t="s">
        <v>441</v>
      </c>
      <c r="E7" s="104" t="s">
        <v>444</v>
      </c>
      <c r="F7" s="104" t="s">
        <v>442</v>
      </c>
      <c r="G7" s="104" t="s">
        <v>447</v>
      </c>
    </row>
    <row r="8" spans="1:7" ht="12.75" customHeight="1" x14ac:dyDescent="0.2">
      <c r="A8" s="105"/>
      <c r="B8" s="106"/>
      <c r="C8" s="106"/>
      <c r="D8" s="106"/>
      <c r="E8" s="106"/>
      <c r="F8" s="106"/>
      <c r="G8" s="106"/>
    </row>
    <row r="9" spans="1:7" ht="12.75" customHeight="1" x14ac:dyDescent="0.2">
      <c r="A9" s="105"/>
      <c r="B9" s="106"/>
      <c r="C9" s="106"/>
      <c r="D9" s="106"/>
      <c r="E9" s="106"/>
      <c r="F9" s="106"/>
      <c r="G9" s="106"/>
    </row>
    <row r="10" spans="1:7" ht="12.75" customHeight="1" x14ac:dyDescent="0.2">
      <c r="A10" s="105"/>
      <c r="B10" s="106"/>
      <c r="C10" s="106"/>
      <c r="D10" s="106"/>
      <c r="E10" s="106"/>
      <c r="F10" s="106"/>
      <c r="G10" s="106"/>
    </row>
    <row r="11" spans="1:7" ht="12.75" customHeight="1" x14ac:dyDescent="0.2">
      <c r="A11" s="105"/>
      <c r="B11" s="106"/>
      <c r="C11" s="106"/>
      <c r="D11" s="106"/>
      <c r="E11" s="106"/>
      <c r="F11" s="106"/>
      <c r="G11" s="106"/>
    </row>
    <row r="12" spans="1:7" ht="12.75" customHeight="1" x14ac:dyDescent="0.2">
      <c r="A12" s="105"/>
      <c r="B12" s="106"/>
      <c r="C12" s="106"/>
      <c r="D12" s="106"/>
      <c r="E12" s="106"/>
      <c r="F12" s="106"/>
      <c r="G12" s="106"/>
    </row>
    <row r="13" spans="1:7" ht="12.75" customHeight="1" x14ac:dyDescent="0.2">
      <c r="A13" s="105"/>
      <c r="B13" s="106"/>
      <c r="C13" s="106"/>
      <c r="D13" s="106"/>
      <c r="E13" s="106"/>
      <c r="F13" s="106"/>
      <c r="G13" s="106"/>
    </row>
  </sheetData>
  <pageMargins left="0.7" right="0.7" top="0.78740157499999996" bottom="0.78740157499999996" header="0.3" footer="0.3"/>
  <pageSetup paperSize="9" orientation="portrait" verticalDpi="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12" sqref="A12"/>
    </sheetView>
  </sheetViews>
  <sheetFormatPr baseColWidth="10" defaultColWidth="17.140625" defaultRowHeight="12.75" customHeight="1" x14ac:dyDescent="0.2"/>
  <cols>
    <col min="1" max="1" width="15.42578125" customWidth="1"/>
    <col min="2" max="2" width="18.42578125" customWidth="1"/>
    <col min="4" max="5" width="31.42578125" customWidth="1"/>
    <col min="6" max="6" width="30.42578125" customWidth="1"/>
    <col min="7" max="7" width="24.42578125" customWidth="1"/>
  </cols>
  <sheetData>
    <row r="1" spans="1:7" ht="14.25" customHeight="1" x14ac:dyDescent="0.25">
      <c r="A1" s="20" t="s">
        <v>29</v>
      </c>
      <c r="B1" s="1" t="s">
        <v>30</v>
      </c>
      <c r="C1" s="1" t="s">
        <v>2</v>
      </c>
      <c r="D1" s="1" t="s">
        <v>3</v>
      </c>
      <c r="E1" s="1" t="s">
        <v>4</v>
      </c>
      <c r="F1" s="1" t="s">
        <v>5</v>
      </c>
      <c r="G1" s="19" t="s">
        <v>6</v>
      </c>
    </row>
    <row r="2" spans="1:7" ht="12" customHeight="1" x14ac:dyDescent="0.2">
      <c r="A2" s="35" t="s">
        <v>731</v>
      </c>
      <c r="B2" s="34" t="s">
        <v>732</v>
      </c>
      <c r="C2" s="14"/>
      <c r="D2" s="14"/>
      <c r="E2" s="2"/>
      <c r="F2" s="2"/>
      <c r="G2" s="2" t="s">
        <v>14</v>
      </c>
    </row>
    <row r="3" spans="1:7" ht="27.95" customHeight="1" x14ac:dyDescent="0.2">
      <c r="A3" s="35" t="s">
        <v>733</v>
      </c>
      <c r="B3" s="34" t="s">
        <v>734</v>
      </c>
      <c r="C3" s="14" t="s">
        <v>11</v>
      </c>
      <c r="D3" s="13" t="s">
        <v>735</v>
      </c>
      <c r="E3" s="2" t="s">
        <v>736</v>
      </c>
      <c r="F3" s="2"/>
      <c r="G3" s="2" t="s">
        <v>7</v>
      </c>
    </row>
    <row r="4" spans="1:7" ht="12" customHeight="1" x14ac:dyDescent="0.2">
      <c r="A4" s="35" t="s">
        <v>737</v>
      </c>
      <c r="B4" s="34" t="s">
        <v>738</v>
      </c>
      <c r="C4" s="14" t="s">
        <v>11</v>
      </c>
      <c r="D4" s="13" t="s">
        <v>76</v>
      </c>
      <c r="E4" s="2"/>
      <c r="F4" s="2" t="s">
        <v>739</v>
      </c>
      <c r="G4" s="2" t="s">
        <v>14</v>
      </c>
    </row>
    <row r="5" spans="1:7" ht="12" customHeight="1" x14ac:dyDescent="0.2">
      <c r="A5" s="35" t="s">
        <v>740</v>
      </c>
      <c r="B5" s="34" t="s">
        <v>741</v>
      </c>
      <c r="C5" s="14"/>
      <c r="D5" s="13" t="s">
        <v>742</v>
      </c>
      <c r="E5" s="2" t="s">
        <v>743</v>
      </c>
      <c r="F5" s="2"/>
      <c r="G5" s="2" t="s">
        <v>7</v>
      </c>
    </row>
    <row r="6" spans="1:7" ht="27.95" customHeight="1" x14ac:dyDescent="0.2">
      <c r="A6" s="35" t="s">
        <v>744</v>
      </c>
      <c r="B6" s="34" t="s">
        <v>745</v>
      </c>
      <c r="C6" s="14"/>
      <c r="D6" s="14"/>
      <c r="E6" s="2"/>
      <c r="F6" s="2"/>
      <c r="G6" s="2" t="s">
        <v>7</v>
      </c>
    </row>
    <row r="7" spans="1:7" ht="24.95" customHeight="1" x14ac:dyDescent="0.2">
      <c r="A7" s="35" t="s">
        <v>746</v>
      </c>
      <c r="B7" s="34" t="s">
        <v>747</v>
      </c>
      <c r="C7" s="14"/>
      <c r="D7" s="14"/>
      <c r="E7" s="2"/>
      <c r="F7" s="2" t="s">
        <v>739</v>
      </c>
      <c r="G7" s="2" t="s">
        <v>52</v>
      </c>
    </row>
    <row r="8" spans="1:7" ht="74.099999999999994" customHeight="1" x14ac:dyDescent="0.2">
      <c r="A8" s="35" t="s">
        <v>748</v>
      </c>
      <c r="B8" s="34" t="s">
        <v>749</v>
      </c>
      <c r="C8" s="14"/>
      <c r="D8" s="13" t="s">
        <v>750</v>
      </c>
      <c r="E8" s="2" t="s">
        <v>751</v>
      </c>
      <c r="F8" s="2" t="s">
        <v>651</v>
      </c>
      <c r="G8" s="2" t="s">
        <v>7</v>
      </c>
    </row>
    <row r="9" spans="1:7" ht="48" customHeight="1" x14ac:dyDescent="0.2">
      <c r="A9" s="35" t="s">
        <v>752</v>
      </c>
      <c r="B9" s="34" t="s">
        <v>753</v>
      </c>
      <c r="C9" s="14"/>
      <c r="D9" s="13" t="s">
        <v>754</v>
      </c>
      <c r="E9" s="2"/>
      <c r="F9" s="2" t="s">
        <v>755</v>
      </c>
      <c r="G9" s="2" t="s">
        <v>14</v>
      </c>
    </row>
    <row r="10" spans="1:7" ht="65.099999999999994" customHeight="1" x14ac:dyDescent="0.2">
      <c r="A10" s="43" t="s">
        <v>756</v>
      </c>
      <c r="B10" s="44" t="s">
        <v>757</v>
      </c>
      <c r="C10" s="165" t="s">
        <v>758</v>
      </c>
      <c r="D10" s="17"/>
      <c r="E10" s="11" t="s">
        <v>759</v>
      </c>
      <c r="F10" s="11" t="s">
        <v>760</v>
      </c>
      <c r="G10" s="11" t="s">
        <v>14</v>
      </c>
    </row>
    <row r="11" spans="1:7" ht="30" customHeight="1" x14ac:dyDescent="0.2">
      <c r="A11" s="35" t="s">
        <v>761</v>
      </c>
      <c r="B11" s="34" t="s">
        <v>762</v>
      </c>
      <c r="C11" s="13" t="s">
        <v>763</v>
      </c>
      <c r="D11" s="14"/>
      <c r="E11" s="2"/>
      <c r="F11" s="2" t="s">
        <v>764</v>
      </c>
      <c r="G11" s="2" t="s">
        <v>14</v>
      </c>
    </row>
    <row r="12" spans="1:7" ht="57.95" customHeight="1" x14ac:dyDescent="0.2">
      <c r="A12" s="166" t="s">
        <v>765</v>
      </c>
      <c r="B12" s="167" t="s">
        <v>766</v>
      </c>
      <c r="C12" s="168"/>
      <c r="D12" s="100"/>
      <c r="E12" s="101"/>
      <c r="F12" s="101" t="s">
        <v>764</v>
      </c>
      <c r="G12" s="101" t="s">
        <v>14</v>
      </c>
    </row>
    <row r="13" spans="1:7" ht="44.1" customHeight="1" x14ac:dyDescent="0.2">
      <c r="B13" t="s">
        <v>767</v>
      </c>
      <c r="C13" s="169" t="s">
        <v>768</v>
      </c>
      <c r="D13" t="s">
        <v>769</v>
      </c>
      <c r="E13" t="s">
        <v>770</v>
      </c>
      <c r="F13" t="s">
        <v>651</v>
      </c>
      <c r="G13" t="s">
        <v>14</v>
      </c>
    </row>
    <row r="14" spans="1:7" ht="12" customHeight="1" x14ac:dyDescent="0.2"/>
    <row r="15" spans="1:7" ht="12" customHeight="1" x14ac:dyDescent="0.2"/>
    <row r="16" spans="1:7" ht="15.75" x14ac:dyDescent="0.25">
      <c r="A16" s="96" t="s">
        <v>445</v>
      </c>
      <c r="B16" s="96" t="s">
        <v>443</v>
      </c>
      <c r="C16" s="96" t="s">
        <v>446</v>
      </c>
      <c r="D16" s="96" t="s">
        <v>441</v>
      </c>
      <c r="E16" s="96" t="s">
        <v>444</v>
      </c>
      <c r="F16" s="96" t="s">
        <v>442</v>
      </c>
      <c r="G16" s="96" t="s">
        <v>447</v>
      </c>
    </row>
    <row r="17" spans="1:7" ht="213.95" customHeight="1" x14ac:dyDescent="0.2">
      <c r="A17" s="95" t="s">
        <v>771</v>
      </c>
      <c r="B17" s="95" t="s">
        <v>620</v>
      </c>
      <c r="C17" s="95" t="s">
        <v>772</v>
      </c>
      <c r="D17" s="95" t="s">
        <v>773</v>
      </c>
      <c r="E17" s="95" t="s">
        <v>774</v>
      </c>
      <c r="F17" s="95" t="s">
        <v>775</v>
      </c>
      <c r="G17" s="95"/>
    </row>
    <row r="18" spans="1:7" ht="76.5" x14ac:dyDescent="0.2">
      <c r="A18" s="95" t="s">
        <v>776</v>
      </c>
      <c r="B18" s="95"/>
      <c r="C18" s="95" t="s">
        <v>777</v>
      </c>
      <c r="D18" s="95" t="s">
        <v>778</v>
      </c>
      <c r="E18" s="95" t="s">
        <v>779</v>
      </c>
      <c r="F18" s="95" t="s">
        <v>780</v>
      </c>
      <c r="G18" s="95"/>
    </row>
    <row r="19" spans="1:7" ht="102" x14ac:dyDescent="0.2">
      <c r="A19" s="95" t="s">
        <v>781</v>
      </c>
      <c r="B19" s="95"/>
      <c r="C19" s="95"/>
      <c r="D19" s="95"/>
      <c r="E19" s="95" t="s">
        <v>782</v>
      </c>
      <c r="F19" s="95" t="s">
        <v>783</v>
      </c>
      <c r="G19" s="95"/>
    </row>
    <row r="20" spans="1:7" x14ac:dyDescent="0.2">
      <c r="A20" s="95"/>
      <c r="B20" s="95"/>
      <c r="C20" s="95"/>
      <c r="D20" s="95"/>
      <c r="E20" s="95"/>
      <c r="F20" s="95"/>
      <c r="G20" s="95"/>
    </row>
    <row r="21" spans="1:7" x14ac:dyDescent="0.2">
      <c r="A21" s="95"/>
      <c r="B21" s="95"/>
      <c r="C21" s="95"/>
      <c r="D21" s="95"/>
      <c r="E21" s="95"/>
      <c r="F21" s="95"/>
      <c r="G21" s="95"/>
    </row>
    <row r="22" spans="1:7" x14ac:dyDescent="0.2">
      <c r="A22" s="95"/>
      <c r="B22" s="95"/>
      <c r="C22" s="95"/>
      <c r="D22" s="95"/>
      <c r="E22" s="95"/>
      <c r="F22" s="95"/>
      <c r="G22" s="95"/>
    </row>
    <row r="23" spans="1:7" x14ac:dyDescent="0.2">
      <c r="A23" s="95"/>
      <c r="B23" s="95"/>
      <c r="C23" s="95"/>
      <c r="D23" s="95"/>
      <c r="E23" s="95"/>
      <c r="F23" s="95"/>
      <c r="G23" s="9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8" workbookViewId="0">
      <selection activeCell="A28" sqref="A28"/>
    </sheetView>
  </sheetViews>
  <sheetFormatPr baseColWidth="10" defaultColWidth="17.140625" defaultRowHeight="12.75" customHeight="1" x14ac:dyDescent="0.2"/>
  <cols>
    <col min="1" max="1" width="15.42578125" customWidth="1"/>
    <col min="2" max="2" width="28.28515625" customWidth="1"/>
    <col min="4" max="5" width="31.42578125" customWidth="1"/>
    <col min="6" max="6" width="30.42578125" customWidth="1"/>
    <col min="7" max="7" width="24.42578125" customWidth="1"/>
  </cols>
  <sheetData>
    <row r="1" spans="1:7" ht="14.25" customHeight="1" x14ac:dyDescent="0.25">
      <c r="A1" s="20" t="s">
        <v>29</v>
      </c>
      <c r="B1" s="1" t="s">
        <v>30</v>
      </c>
      <c r="C1" s="1" t="s">
        <v>2</v>
      </c>
      <c r="D1" s="1" t="s">
        <v>3</v>
      </c>
      <c r="E1" s="1" t="s">
        <v>4</v>
      </c>
      <c r="F1" s="1" t="s">
        <v>5</v>
      </c>
      <c r="G1" s="19" t="s">
        <v>6</v>
      </c>
    </row>
    <row r="2" spans="1:7" ht="12" customHeight="1" x14ac:dyDescent="0.2">
      <c r="A2" s="35" t="s">
        <v>274</v>
      </c>
      <c r="B2" s="34" t="s">
        <v>275</v>
      </c>
      <c r="C2" s="41" t="s">
        <v>599</v>
      </c>
      <c r="D2" s="154" t="s">
        <v>276</v>
      </c>
      <c r="E2" s="42" t="s">
        <v>600</v>
      </c>
      <c r="F2" s="155" t="s">
        <v>277</v>
      </c>
      <c r="G2" s="42" t="s">
        <v>52</v>
      </c>
    </row>
    <row r="3" spans="1:7" ht="12" customHeight="1" x14ac:dyDescent="0.2">
      <c r="A3" s="35" t="s">
        <v>278</v>
      </c>
      <c r="B3" s="34" t="s">
        <v>279</v>
      </c>
      <c r="C3" s="136" t="s">
        <v>11</v>
      </c>
      <c r="D3" s="154" t="s">
        <v>280</v>
      </c>
      <c r="E3" s="42" t="s">
        <v>601</v>
      </c>
      <c r="F3" s="155" t="s">
        <v>281</v>
      </c>
      <c r="G3" s="42" t="s">
        <v>52</v>
      </c>
    </row>
    <row r="4" spans="1:7" ht="12" customHeight="1" x14ac:dyDescent="0.2">
      <c r="A4" s="35" t="s">
        <v>282</v>
      </c>
      <c r="B4" s="34" t="s">
        <v>283</v>
      </c>
      <c r="C4" s="136" t="s">
        <v>11</v>
      </c>
      <c r="D4" s="154"/>
      <c r="E4" s="42" t="s">
        <v>602</v>
      </c>
      <c r="F4" s="155" t="s">
        <v>284</v>
      </c>
      <c r="G4" s="42" t="s">
        <v>52</v>
      </c>
    </row>
    <row r="5" spans="1:7" ht="12" customHeight="1" x14ac:dyDescent="0.2">
      <c r="A5" s="35" t="s">
        <v>285</v>
      </c>
      <c r="B5" s="34" t="s">
        <v>286</v>
      </c>
      <c r="C5" s="136"/>
      <c r="D5" s="136"/>
      <c r="E5" s="42" t="s">
        <v>603</v>
      </c>
      <c r="F5" s="155" t="s">
        <v>287</v>
      </c>
      <c r="G5" s="42" t="s">
        <v>52</v>
      </c>
    </row>
    <row r="6" spans="1:7" ht="12" customHeight="1" x14ac:dyDescent="0.2">
      <c r="A6" s="35" t="s">
        <v>288</v>
      </c>
      <c r="B6" s="34" t="s">
        <v>289</v>
      </c>
      <c r="C6" s="136"/>
      <c r="D6" s="136"/>
      <c r="E6" s="155"/>
      <c r="F6" s="155" t="s">
        <v>290</v>
      </c>
      <c r="G6" s="42" t="s">
        <v>304</v>
      </c>
    </row>
    <row r="7" spans="1:7" ht="12" customHeight="1" x14ac:dyDescent="0.2">
      <c r="A7" s="16"/>
      <c r="B7" s="15"/>
      <c r="C7" s="136"/>
      <c r="D7" s="136"/>
      <c r="E7" s="155"/>
      <c r="F7" s="155"/>
      <c r="G7" s="155"/>
    </row>
    <row r="8" spans="1:7" ht="12" customHeight="1" x14ac:dyDescent="0.2">
      <c r="A8" s="35" t="s">
        <v>291</v>
      </c>
      <c r="B8" s="34" t="s">
        <v>292</v>
      </c>
      <c r="C8" s="136"/>
      <c r="D8" s="154" t="s">
        <v>293</v>
      </c>
      <c r="E8" s="155"/>
      <c r="F8" s="155" t="s">
        <v>294</v>
      </c>
      <c r="G8" s="155" t="s">
        <v>52</v>
      </c>
    </row>
    <row r="9" spans="1:7" ht="12" customHeight="1" x14ac:dyDescent="0.2">
      <c r="A9" s="35" t="s">
        <v>295</v>
      </c>
      <c r="B9" s="34" t="s">
        <v>296</v>
      </c>
      <c r="C9" s="41" t="s">
        <v>604</v>
      </c>
      <c r="D9" s="154" t="s">
        <v>297</v>
      </c>
      <c r="E9" s="42" t="s">
        <v>605</v>
      </c>
      <c r="F9" s="155" t="s">
        <v>298</v>
      </c>
      <c r="G9" s="155" t="s">
        <v>52</v>
      </c>
    </row>
    <row r="10" spans="1:7" ht="12" customHeight="1" x14ac:dyDescent="0.2">
      <c r="A10" s="35" t="s">
        <v>299</v>
      </c>
      <c r="B10" s="34" t="s">
        <v>300</v>
      </c>
      <c r="C10" s="154"/>
      <c r="D10" s="41" t="s">
        <v>606</v>
      </c>
      <c r="E10" s="42" t="s">
        <v>607</v>
      </c>
      <c r="F10" s="42" t="s">
        <v>608</v>
      </c>
      <c r="G10" s="42" t="s">
        <v>609</v>
      </c>
    </row>
    <row r="11" spans="1:7" ht="12" customHeight="1" x14ac:dyDescent="0.2">
      <c r="A11" s="43" t="s">
        <v>301</v>
      </c>
      <c r="B11" s="44" t="s">
        <v>302</v>
      </c>
      <c r="C11" s="136"/>
      <c r="D11" s="41" t="s">
        <v>610</v>
      </c>
      <c r="E11" s="42" t="s">
        <v>611</v>
      </c>
      <c r="F11" s="42" t="s">
        <v>612</v>
      </c>
      <c r="G11" s="42" t="s">
        <v>609</v>
      </c>
    </row>
    <row r="12" spans="1:7" ht="12" customHeight="1" x14ac:dyDescent="0.2">
      <c r="A12" s="35" t="s">
        <v>305</v>
      </c>
      <c r="B12" s="34" t="s">
        <v>306</v>
      </c>
      <c r="C12" s="136"/>
      <c r="D12" s="41" t="s">
        <v>613</v>
      </c>
      <c r="E12" s="42"/>
      <c r="F12" s="155" t="s">
        <v>307</v>
      </c>
      <c r="G12" s="42" t="s">
        <v>52</v>
      </c>
    </row>
    <row r="13" spans="1:7" ht="12" customHeight="1" x14ac:dyDescent="0.2">
      <c r="A13" s="35" t="s">
        <v>308</v>
      </c>
      <c r="B13" s="34" t="s">
        <v>309</v>
      </c>
      <c r="C13" s="136"/>
      <c r="D13" s="41" t="s">
        <v>310</v>
      </c>
      <c r="E13" s="42" t="s">
        <v>303</v>
      </c>
      <c r="F13" s="155" t="s">
        <v>311</v>
      </c>
      <c r="G13" s="155" t="s">
        <v>52</v>
      </c>
    </row>
    <row r="14" spans="1:7" ht="12" customHeight="1" x14ac:dyDescent="0.2">
      <c r="A14" s="16"/>
      <c r="B14" s="15"/>
      <c r="C14" s="136"/>
      <c r="D14" s="136"/>
      <c r="E14" s="155"/>
      <c r="F14" s="155"/>
      <c r="G14" s="155"/>
    </row>
    <row r="15" spans="1:7" ht="12" customHeight="1" x14ac:dyDescent="0.2">
      <c r="A15" s="35" t="s">
        <v>312</v>
      </c>
      <c r="B15" s="34" t="s">
        <v>313</v>
      </c>
      <c r="C15" s="136"/>
      <c r="D15" s="154"/>
      <c r="E15" s="154" t="s">
        <v>314</v>
      </c>
      <c r="F15" s="155"/>
      <c r="G15" s="155"/>
    </row>
    <row r="16" spans="1:7" ht="12" customHeight="1" x14ac:dyDescent="0.2">
      <c r="A16" s="35" t="s">
        <v>315</v>
      </c>
      <c r="B16" s="34" t="s">
        <v>316</v>
      </c>
      <c r="C16" s="136"/>
      <c r="D16" s="154" t="s">
        <v>317</v>
      </c>
      <c r="E16" s="155" t="s">
        <v>318</v>
      </c>
      <c r="F16" s="155" t="s">
        <v>319</v>
      </c>
      <c r="G16" s="155"/>
    </row>
    <row r="17" spans="1:7" ht="12" customHeight="1" x14ac:dyDescent="0.2">
      <c r="A17" s="43" t="s">
        <v>320</v>
      </c>
      <c r="B17" s="34" t="s">
        <v>321</v>
      </c>
      <c r="C17" s="136"/>
      <c r="D17" s="154" t="s">
        <v>322</v>
      </c>
      <c r="E17" s="155"/>
      <c r="F17" s="155" t="s">
        <v>294</v>
      </c>
      <c r="G17" s="155"/>
    </row>
    <row r="18" spans="1:7" ht="12" customHeight="1" x14ac:dyDescent="0.2">
      <c r="A18" s="35" t="s">
        <v>323</v>
      </c>
      <c r="B18" s="44" t="s">
        <v>324</v>
      </c>
      <c r="C18" s="155"/>
      <c r="D18" s="155" t="s">
        <v>325</v>
      </c>
      <c r="E18" s="155" t="s">
        <v>326</v>
      </c>
      <c r="F18" s="155" t="s">
        <v>294</v>
      </c>
      <c r="G18" s="155"/>
    </row>
    <row r="19" spans="1:7" ht="12.95" customHeight="1" x14ac:dyDescent="0.2">
      <c r="A19" s="35" t="s">
        <v>327</v>
      </c>
      <c r="B19" s="34" t="s">
        <v>328</v>
      </c>
      <c r="C19" s="136"/>
      <c r="D19" s="136"/>
      <c r="E19" s="155"/>
      <c r="F19" s="155" t="s">
        <v>294</v>
      </c>
      <c r="G19" s="155"/>
    </row>
    <row r="20" spans="1:7" ht="12" customHeight="1" x14ac:dyDescent="0.2">
      <c r="A20" s="35" t="s">
        <v>329</v>
      </c>
      <c r="B20" s="34" t="s">
        <v>330</v>
      </c>
      <c r="C20" s="136"/>
      <c r="D20" s="154" t="s">
        <v>331</v>
      </c>
      <c r="E20" s="155" t="s">
        <v>332</v>
      </c>
      <c r="F20" s="155" t="s">
        <v>294</v>
      </c>
      <c r="G20" s="155"/>
    </row>
    <row r="21" spans="1:7" ht="12" customHeight="1" x14ac:dyDescent="0.2">
      <c r="A21" s="35" t="s">
        <v>333</v>
      </c>
      <c r="B21" s="34" t="s">
        <v>334</v>
      </c>
      <c r="C21" s="136"/>
      <c r="D21" s="154" t="s">
        <v>335</v>
      </c>
      <c r="E21" s="155"/>
      <c r="F21" s="155" t="s">
        <v>294</v>
      </c>
      <c r="G21" s="155"/>
    </row>
    <row r="22" spans="1:7" ht="12" customHeight="1" x14ac:dyDescent="0.2">
      <c r="A22" s="35" t="s">
        <v>336</v>
      </c>
      <c r="B22" s="34" t="s">
        <v>337</v>
      </c>
      <c r="C22" s="136"/>
      <c r="D22" s="136"/>
      <c r="E22" s="155"/>
      <c r="F22" s="155" t="s">
        <v>294</v>
      </c>
      <c r="G22" s="155"/>
    </row>
    <row r="23" spans="1:7" ht="12.95" customHeight="1" x14ac:dyDescent="0.2">
      <c r="A23" s="43" t="s">
        <v>338</v>
      </c>
      <c r="B23" s="34" t="s">
        <v>339</v>
      </c>
      <c r="C23" s="136"/>
      <c r="D23" s="154" t="s">
        <v>340</v>
      </c>
      <c r="E23" s="155"/>
      <c r="F23" s="155" t="s">
        <v>294</v>
      </c>
      <c r="G23" s="155"/>
    </row>
    <row r="24" spans="1:7" ht="12" customHeight="1" x14ac:dyDescent="0.2">
      <c r="A24" s="16"/>
      <c r="B24" s="15"/>
      <c r="C24" s="136"/>
      <c r="D24" s="136"/>
      <c r="E24" s="155"/>
      <c r="F24" s="155"/>
      <c r="G24" s="155"/>
    </row>
    <row r="25" spans="1:7" ht="12.75" customHeight="1" x14ac:dyDescent="0.2">
      <c r="C25" s="156"/>
      <c r="D25" s="156"/>
      <c r="E25" s="156"/>
      <c r="F25" s="156"/>
      <c r="G25" s="156"/>
    </row>
    <row r="26" spans="1:7" ht="12.75" customHeight="1" x14ac:dyDescent="0.2">
      <c r="C26" s="156"/>
      <c r="D26" s="156"/>
      <c r="E26" s="156"/>
      <c r="F26" s="156"/>
      <c r="G26" s="156"/>
    </row>
    <row r="27" spans="1:7" ht="15.75" x14ac:dyDescent="0.25">
      <c r="A27" s="96" t="s">
        <v>445</v>
      </c>
      <c r="B27" s="96" t="s">
        <v>443</v>
      </c>
      <c r="C27" s="157" t="s">
        <v>446</v>
      </c>
      <c r="D27" s="157" t="s">
        <v>441</v>
      </c>
      <c r="E27" s="157" t="s">
        <v>444</v>
      </c>
      <c r="F27" s="157" t="s">
        <v>442</v>
      </c>
      <c r="G27" s="157" t="s">
        <v>447</v>
      </c>
    </row>
    <row r="28" spans="1:7" ht="114.75" x14ac:dyDescent="0.2">
      <c r="A28" s="42" t="s">
        <v>633</v>
      </c>
      <c r="B28" s="42" t="s">
        <v>614</v>
      </c>
      <c r="C28" s="42" t="s">
        <v>592</v>
      </c>
      <c r="D28" s="42" t="s">
        <v>615</v>
      </c>
      <c r="E28" s="42" t="s">
        <v>616</v>
      </c>
      <c r="F28" s="42" t="s">
        <v>617</v>
      </c>
      <c r="G28" s="42" t="s">
        <v>618</v>
      </c>
    </row>
    <row r="29" spans="1:7" ht="102" x14ac:dyDescent="0.2">
      <c r="A29" s="158" t="s">
        <v>619</v>
      </c>
      <c r="B29" s="42" t="s">
        <v>620</v>
      </c>
      <c r="C29" s="42" t="s">
        <v>593</v>
      </c>
      <c r="D29" s="42" t="s">
        <v>621</v>
      </c>
      <c r="E29" s="158" t="s">
        <v>622</v>
      </c>
      <c r="F29" s="42" t="s">
        <v>623</v>
      </c>
      <c r="G29" s="155"/>
    </row>
    <row r="30" spans="1:7" ht="76.5" x14ac:dyDescent="0.2">
      <c r="A30" s="42" t="s">
        <v>624</v>
      </c>
      <c r="B30" s="42" t="s">
        <v>620</v>
      </c>
      <c r="C30" s="42" t="s">
        <v>593</v>
      </c>
      <c r="D30" s="42" t="s">
        <v>625</v>
      </c>
      <c r="E30" s="42" t="s">
        <v>626</v>
      </c>
      <c r="F30" s="42" t="s">
        <v>627</v>
      </c>
      <c r="G30" s="155"/>
    </row>
    <row r="31" spans="1:7" ht="12.75" customHeight="1" x14ac:dyDescent="0.2">
      <c r="A31" s="95"/>
      <c r="B31" s="95"/>
      <c r="C31" s="95"/>
      <c r="D31" s="95"/>
      <c r="E31" s="95"/>
      <c r="F31" s="95"/>
      <c r="G31" s="95"/>
    </row>
    <row r="32" spans="1:7" ht="12.75" customHeight="1" x14ac:dyDescent="0.2">
      <c r="A32" s="95"/>
      <c r="B32" s="95"/>
      <c r="C32" s="95"/>
      <c r="D32" s="95"/>
      <c r="E32" s="95"/>
      <c r="F32" s="95"/>
      <c r="G32" s="95"/>
    </row>
    <row r="33" spans="1:7" ht="12.75" customHeight="1" x14ac:dyDescent="0.2">
      <c r="A33" s="95"/>
      <c r="B33" s="95"/>
      <c r="C33" s="95"/>
      <c r="D33" s="95"/>
      <c r="E33" s="95"/>
      <c r="F33" s="95"/>
      <c r="G33" s="95"/>
    </row>
    <row r="34" spans="1:7" ht="12.75" customHeight="1" x14ac:dyDescent="0.2">
      <c r="A34" s="95"/>
      <c r="B34" s="95"/>
      <c r="C34" s="95"/>
      <c r="D34" s="95"/>
      <c r="E34" s="95"/>
      <c r="F34" s="95"/>
      <c r="G34" s="9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5" sqref="A15"/>
    </sheetView>
  </sheetViews>
  <sheetFormatPr baseColWidth="10" defaultColWidth="17.140625" defaultRowHeight="12.75" customHeight="1" x14ac:dyDescent="0.2"/>
  <cols>
    <col min="1" max="1" width="15.42578125" customWidth="1"/>
    <col min="2" max="2" width="18.42578125" customWidth="1"/>
    <col min="4" max="5" width="31.42578125" customWidth="1"/>
    <col min="6" max="6" width="30.42578125" customWidth="1"/>
    <col min="7" max="7" width="24.42578125" customWidth="1"/>
  </cols>
  <sheetData>
    <row r="1" spans="1:7" ht="14.25" customHeight="1" x14ac:dyDescent="0.25">
      <c r="A1" s="10" t="s">
        <v>29</v>
      </c>
      <c r="B1" s="1" t="s">
        <v>30</v>
      </c>
      <c r="C1" s="1" t="s">
        <v>2</v>
      </c>
      <c r="D1" s="1" t="s">
        <v>3</v>
      </c>
      <c r="E1" s="6" t="s">
        <v>4</v>
      </c>
      <c r="F1" s="6" t="s">
        <v>5</v>
      </c>
      <c r="G1" s="7" t="s">
        <v>6</v>
      </c>
    </row>
    <row r="2" spans="1:7" ht="12" customHeight="1" x14ac:dyDescent="0.2">
      <c r="A2" s="9" t="s">
        <v>212</v>
      </c>
      <c r="B2" s="8" t="s">
        <v>213</v>
      </c>
      <c r="C2" s="12" t="s">
        <v>21</v>
      </c>
      <c r="D2" s="12"/>
      <c r="E2" s="2"/>
      <c r="F2" s="2"/>
      <c r="G2" s="2" t="s">
        <v>14</v>
      </c>
    </row>
    <row r="3" spans="1:7" ht="12" customHeight="1" x14ac:dyDescent="0.2">
      <c r="A3" s="9" t="s">
        <v>212</v>
      </c>
      <c r="B3" s="8" t="s">
        <v>214</v>
      </c>
      <c r="C3" s="12" t="s">
        <v>11</v>
      </c>
      <c r="D3" s="12"/>
      <c r="E3" s="2"/>
      <c r="F3" s="2"/>
      <c r="G3" s="2" t="s">
        <v>7</v>
      </c>
    </row>
    <row r="4" spans="1:7" ht="12" customHeight="1" x14ac:dyDescent="0.2">
      <c r="A4" s="9" t="s">
        <v>212</v>
      </c>
      <c r="B4" s="8" t="s">
        <v>215</v>
      </c>
      <c r="C4" s="12" t="s">
        <v>11</v>
      </c>
      <c r="D4" s="12"/>
      <c r="E4" s="2"/>
      <c r="F4" s="2"/>
      <c r="G4" s="2" t="s">
        <v>52</v>
      </c>
    </row>
    <row r="5" spans="1:7" ht="12" customHeight="1" x14ac:dyDescent="0.2">
      <c r="A5" s="9"/>
      <c r="B5" s="8"/>
      <c r="C5" s="12"/>
      <c r="D5" s="12"/>
      <c r="E5" s="2"/>
      <c r="F5" s="2"/>
      <c r="G5" s="2"/>
    </row>
    <row r="6" spans="1:7" ht="12" customHeight="1" x14ac:dyDescent="0.2">
      <c r="A6" s="9"/>
      <c r="B6" s="8"/>
      <c r="C6" s="12"/>
      <c r="D6" s="12"/>
      <c r="E6" s="2"/>
      <c r="F6" s="2"/>
      <c r="G6" s="2"/>
    </row>
    <row r="7" spans="1:7" ht="12" customHeight="1" x14ac:dyDescent="0.2">
      <c r="A7" s="9"/>
      <c r="B7" s="8"/>
      <c r="C7" s="12"/>
      <c r="D7" s="12"/>
      <c r="E7" s="2"/>
      <c r="F7" s="2"/>
      <c r="G7" s="2"/>
    </row>
    <row r="8" spans="1:7" ht="12" customHeight="1" x14ac:dyDescent="0.2">
      <c r="A8" s="9"/>
      <c r="B8" s="8"/>
      <c r="C8" s="12"/>
      <c r="D8" s="12"/>
      <c r="E8" s="2"/>
      <c r="F8" s="2"/>
      <c r="G8" s="2"/>
    </row>
    <row r="9" spans="1:7" ht="12" customHeight="1" x14ac:dyDescent="0.2">
      <c r="A9" s="9"/>
      <c r="B9" s="8"/>
      <c r="C9" s="12"/>
      <c r="D9" s="12"/>
      <c r="E9" s="2"/>
      <c r="F9" s="2"/>
      <c r="G9" s="2"/>
    </row>
    <row r="10" spans="1:7" ht="12" customHeight="1" x14ac:dyDescent="0.2">
      <c r="A10" s="4"/>
      <c r="B10" s="3"/>
      <c r="C10" s="5"/>
      <c r="D10" s="5"/>
      <c r="E10" s="11"/>
      <c r="F10" s="11"/>
      <c r="G10" s="11"/>
    </row>
    <row r="11" spans="1:7" ht="12" customHeight="1" x14ac:dyDescent="0.2">
      <c r="A11" s="9"/>
      <c r="B11" s="8"/>
      <c r="C11" s="12"/>
      <c r="D11" s="12"/>
      <c r="E11" s="2"/>
      <c r="F11" s="2"/>
      <c r="G11" s="2"/>
    </row>
    <row r="12" spans="1:7" ht="12" customHeight="1" x14ac:dyDescent="0.2"/>
    <row r="13" spans="1:7" ht="12" customHeight="1" x14ac:dyDescent="0.2"/>
    <row r="14" spans="1:7" ht="12" customHeight="1" x14ac:dyDescent="0.2"/>
    <row r="15" spans="1:7" ht="15.75" x14ac:dyDescent="0.25">
      <c r="A15" s="96" t="s">
        <v>445</v>
      </c>
      <c r="B15" s="96" t="s">
        <v>443</v>
      </c>
      <c r="C15" s="96" t="s">
        <v>446</v>
      </c>
      <c r="D15" s="96" t="s">
        <v>441</v>
      </c>
      <c r="E15" s="96" t="s">
        <v>444</v>
      </c>
      <c r="F15" s="96" t="s">
        <v>442</v>
      </c>
      <c r="G15" s="96" t="s">
        <v>447</v>
      </c>
    </row>
    <row r="16" spans="1:7" x14ac:dyDescent="0.2">
      <c r="A16" s="95"/>
      <c r="B16" s="95"/>
      <c r="C16" s="95"/>
      <c r="D16" s="95"/>
      <c r="E16" s="95"/>
      <c r="F16" s="95"/>
      <c r="G16" s="95"/>
    </row>
    <row r="17" spans="1:7" x14ac:dyDescent="0.2">
      <c r="A17" s="95"/>
      <c r="B17" s="95"/>
      <c r="C17" s="95"/>
      <c r="D17" s="95"/>
      <c r="E17" s="95"/>
      <c r="F17" s="95"/>
      <c r="G17" s="95"/>
    </row>
    <row r="18" spans="1:7" x14ac:dyDescent="0.2">
      <c r="A18" s="95"/>
      <c r="B18" s="95"/>
      <c r="C18" s="95"/>
      <c r="D18" s="95"/>
      <c r="E18" s="95"/>
      <c r="F18" s="95"/>
      <c r="G18" s="95"/>
    </row>
    <row r="19" spans="1:7" x14ac:dyDescent="0.2">
      <c r="A19" s="95"/>
      <c r="B19" s="95"/>
      <c r="C19" s="95"/>
      <c r="D19" s="95"/>
      <c r="E19" s="95"/>
      <c r="F19" s="95"/>
      <c r="G19" s="95"/>
    </row>
    <row r="20" spans="1:7" x14ac:dyDescent="0.2">
      <c r="A20" s="95"/>
      <c r="B20" s="95"/>
      <c r="C20" s="95"/>
      <c r="D20" s="95"/>
      <c r="E20" s="95"/>
      <c r="F20" s="95"/>
      <c r="G20" s="95"/>
    </row>
    <row r="21" spans="1:7" x14ac:dyDescent="0.2">
      <c r="A21" s="95"/>
      <c r="B21" s="95"/>
      <c r="C21" s="95"/>
      <c r="D21" s="95"/>
      <c r="E21" s="95"/>
      <c r="F21" s="95"/>
      <c r="G21" s="95"/>
    </row>
    <row r="22" spans="1:7" x14ac:dyDescent="0.2">
      <c r="A22" s="95"/>
      <c r="B22" s="95"/>
      <c r="C22" s="95"/>
      <c r="D22" s="95"/>
      <c r="E22" s="95"/>
      <c r="F22" s="95"/>
      <c r="G22" s="9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6" sqref="A6"/>
    </sheetView>
  </sheetViews>
  <sheetFormatPr baseColWidth="10" defaultRowHeight="12.75" x14ac:dyDescent="0.2"/>
  <cols>
    <col min="1" max="1" width="22.7109375" customWidth="1"/>
    <col min="2" max="2" width="25.85546875" customWidth="1"/>
    <col min="3" max="3" width="25.28515625" customWidth="1"/>
    <col min="4" max="4" width="32" customWidth="1"/>
    <col min="5" max="5" width="26.85546875" customWidth="1"/>
    <col min="6" max="6" width="23.7109375" customWidth="1"/>
    <col min="7" max="7" width="25" customWidth="1"/>
  </cols>
  <sheetData>
    <row r="1" spans="1:7" ht="15.75" x14ac:dyDescent="0.25">
      <c r="A1" s="96" t="s">
        <v>445</v>
      </c>
      <c r="B1" s="96" t="s">
        <v>443</v>
      </c>
      <c r="C1" s="96" t="s">
        <v>446</v>
      </c>
      <c r="D1" s="96" t="s">
        <v>441</v>
      </c>
      <c r="E1" s="96" t="s">
        <v>444</v>
      </c>
      <c r="F1" s="96" t="s">
        <v>442</v>
      </c>
      <c r="G1" s="96" t="s">
        <v>447</v>
      </c>
    </row>
    <row r="2" spans="1:7" ht="38.25" x14ac:dyDescent="0.2">
      <c r="A2" s="298" t="s">
        <v>460</v>
      </c>
      <c r="B2" s="95" t="s">
        <v>448</v>
      </c>
      <c r="C2" s="97" t="s">
        <v>456</v>
      </c>
      <c r="D2" s="298" t="s">
        <v>452</v>
      </c>
      <c r="E2" s="298" t="s">
        <v>457</v>
      </c>
      <c r="F2" s="298" t="s">
        <v>458</v>
      </c>
      <c r="G2" s="298" t="s">
        <v>459</v>
      </c>
    </row>
    <row r="3" spans="1:7" ht="25.5" x14ac:dyDescent="0.2">
      <c r="A3" s="299"/>
      <c r="B3" s="95" t="s">
        <v>450</v>
      </c>
      <c r="C3" s="97" t="s">
        <v>455</v>
      </c>
      <c r="D3" s="299"/>
      <c r="E3" s="299"/>
      <c r="F3" s="299"/>
      <c r="G3" s="299"/>
    </row>
    <row r="4" spans="1:7" ht="25.5" x14ac:dyDescent="0.2">
      <c r="A4" s="299"/>
      <c r="B4" s="95" t="s">
        <v>449</v>
      </c>
      <c r="C4" s="97" t="s">
        <v>454</v>
      </c>
      <c r="D4" s="299"/>
      <c r="E4" s="299"/>
      <c r="F4" s="299"/>
      <c r="G4" s="299"/>
    </row>
    <row r="5" spans="1:7" ht="25.5" x14ac:dyDescent="0.2">
      <c r="A5" s="300"/>
      <c r="B5" s="95" t="s">
        <v>451</v>
      </c>
      <c r="C5" s="97" t="s">
        <v>453</v>
      </c>
      <c r="D5" s="300"/>
      <c r="E5" s="300"/>
      <c r="F5" s="300"/>
      <c r="G5" s="300"/>
    </row>
  </sheetData>
  <mergeCells count="5">
    <mergeCell ref="A2:A5"/>
    <mergeCell ref="D2:D5"/>
    <mergeCell ref="E2:E5"/>
    <mergeCell ref="F2:F5"/>
    <mergeCell ref="G2:G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90" zoomScaleNormal="90" workbookViewId="0">
      <selection activeCell="G10" sqref="G10"/>
    </sheetView>
  </sheetViews>
  <sheetFormatPr baseColWidth="10" defaultColWidth="17.140625" defaultRowHeight="12.75" customHeight="1" x14ac:dyDescent="0.2"/>
  <cols>
    <col min="1" max="1" width="15.42578125" customWidth="1"/>
    <col min="2" max="2" width="29" customWidth="1"/>
    <col min="3" max="3" width="24.28515625" customWidth="1"/>
    <col min="4" max="4" width="29" customWidth="1"/>
    <col min="5" max="5" width="31.42578125" customWidth="1"/>
    <col min="6" max="6" width="30.42578125" customWidth="1"/>
    <col min="7" max="7" width="24.42578125" customWidth="1"/>
  </cols>
  <sheetData>
    <row r="1" spans="1:7" ht="31.5" x14ac:dyDescent="0.25">
      <c r="A1" s="20" t="s">
        <v>29</v>
      </c>
      <c r="B1" s="1" t="s">
        <v>30</v>
      </c>
      <c r="C1" s="1" t="s">
        <v>2</v>
      </c>
      <c r="D1" s="1" t="s">
        <v>3</v>
      </c>
      <c r="E1" s="1" t="s">
        <v>4</v>
      </c>
      <c r="F1" s="1" t="s">
        <v>5</v>
      </c>
      <c r="G1" s="19" t="s">
        <v>6</v>
      </c>
    </row>
    <row r="2" spans="1:7" s="29" customFormat="1" ht="102" x14ac:dyDescent="0.2">
      <c r="A2" s="26" t="s">
        <v>232</v>
      </c>
      <c r="B2" s="27" t="s">
        <v>855</v>
      </c>
      <c r="C2" s="28" t="s">
        <v>714</v>
      </c>
      <c r="D2" s="292" t="s">
        <v>1113</v>
      </c>
      <c r="E2" s="293" t="s">
        <v>1114</v>
      </c>
      <c r="F2" s="293" t="s">
        <v>1115</v>
      </c>
      <c r="G2" s="27" t="s">
        <v>7</v>
      </c>
    </row>
    <row r="3" spans="1:7" s="29" customFormat="1" ht="25.5" x14ac:dyDescent="0.2">
      <c r="A3" s="26" t="s">
        <v>231</v>
      </c>
      <c r="B3" s="27" t="s">
        <v>856</v>
      </c>
      <c r="C3" s="108" t="s">
        <v>1116</v>
      </c>
      <c r="D3" s="214" t="s">
        <v>857</v>
      </c>
      <c r="E3" s="215" t="s">
        <v>858</v>
      </c>
      <c r="F3" s="215"/>
      <c r="G3" s="27" t="s">
        <v>7</v>
      </c>
    </row>
    <row r="4" spans="1:7" s="29" customFormat="1" ht="38.25" x14ac:dyDescent="0.2">
      <c r="A4" s="26" t="s">
        <v>230</v>
      </c>
      <c r="B4" s="27" t="s">
        <v>859</v>
      </c>
      <c r="C4" s="214"/>
      <c r="D4" s="214" t="s">
        <v>465</v>
      </c>
      <c r="E4" s="215"/>
      <c r="F4" s="215"/>
      <c r="G4" s="27" t="s">
        <v>7</v>
      </c>
    </row>
    <row r="5" spans="1:7" s="29" customFormat="1" ht="38.25" x14ac:dyDescent="0.2">
      <c r="A5" s="26" t="s">
        <v>229</v>
      </c>
      <c r="B5" s="27" t="s">
        <v>860</v>
      </c>
      <c r="C5" s="214"/>
      <c r="D5" s="214" t="s">
        <v>861</v>
      </c>
      <c r="E5" s="215"/>
      <c r="F5" s="215"/>
      <c r="G5" s="27" t="s">
        <v>7</v>
      </c>
    </row>
    <row r="6" spans="1:7" s="29" customFormat="1" ht="38.25" x14ac:dyDescent="0.2">
      <c r="A6" s="26" t="s">
        <v>228</v>
      </c>
      <c r="B6" s="27" t="s">
        <v>862</v>
      </c>
      <c r="C6" s="214" t="s">
        <v>715</v>
      </c>
      <c r="D6" s="214" t="s">
        <v>863</v>
      </c>
      <c r="E6" s="215" t="s">
        <v>716</v>
      </c>
      <c r="F6" s="109" t="s">
        <v>1117</v>
      </c>
      <c r="G6" s="109" t="s">
        <v>14</v>
      </c>
    </row>
    <row r="7" spans="1:7" s="29" customFormat="1" ht="38.25" x14ac:dyDescent="0.2">
      <c r="A7" s="26" t="s">
        <v>227</v>
      </c>
      <c r="B7" s="27" t="s">
        <v>864</v>
      </c>
      <c r="C7" s="214" t="s">
        <v>466</v>
      </c>
      <c r="D7" s="214" t="s">
        <v>226</v>
      </c>
      <c r="E7" s="109" t="s">
        <v>1118</v>
      </c>
      <c r="F7" s="215"/>
      <c r="G7" s="27" t="s">
        <v>7</v>
      </c>
    </row>
    <row r="8" spans="1:7" s="29" customFormat="1" ht="51" x14ac:dyDescent="0.2">
      <c r="A8" s="26" t="s">
        <v>225</v>
      </c>
      <c r="B8" s="27" t="s">
        <v>865</v>
      </c>
      <c r="C8" s="292" t="s">
        <v>1119</v>
      </c>
      <c r="D8" s="292" t="s">
        <v>953</v>
      </c>
      <c r="E8" s="215" t="s">
        <v>224</v>
      </c>
      <c r="F8" s="293" t="s">
        <v>1120</v>
      </c>
      <c r="G8" s="27" t="s">
        <v>7</v>
      </c>
    </row>
    <row r="9" spans="1:7" s="29" customFormat="1" ht="63.75" x14ac:dyDescent="0.2">
      <c r="A9" s="301" t="s">
        <v>223</v>
      </c>
      <c r="B9" s="27" t="s">
        <v>867</v>
      </c>
      <c r="C9" s="214" t="s">
        <v>351</v>
      </c>
      <c r="D9" s="292" t="s">
        <v>955</v>
      </c>
      <c r="E9" s="215" t="s">
        <v>868</v>
      </c>
      <c r="F9" s="294" t="s">
        <v>1121</v>
      </c>
      <c r="G9" s="27" t="s">
        <v>7</v>
      </c>
    </row>
    <row r="10" spans="1:7" s="29" customFormat="1" ht="76.5" x14ac:dyDescent="0.2">
      <c r="A10" s="301" t="s">
        <v>467</v>
      </c>
      <c r="B10" s="27" t="s">
        <v>866</v>
      </c>
      <c r="C10" s="108" t="s">
        <v>1122</v>
      </c>
      <c r="D10" s="108" t="s">
        <v>1123</v>
      </c>
      <c r="E10" s="109" t="s">
        <v>1124</v>
      </c>
      <c r="F10" s="295" t="s">
        <v>954</v>
      </c>
      <c r="G10" s="27" t="s">
        <v>7</v>
      </c>
    </row>
    <row r="11" spans="1:7" ht="12" customHeight="1" x14ac:dyDescent="0.2">
      <c r="A11" s="16"/>
      <c r="B11" s="15"/>
      <c r="C11" s="14"/>
      <c r="D11" s="14"/>
      <c r="E11" s="2"/>
      <c r="F11" s="2"/>
      <c r="G11" s="2"/>
    </row>
    <row r="12" spans="1:7" ht="12" customHeight="1" x14ac:dyDescent="0.2">
      <c r="A12" s="16"/>
      <c r="B12" s="15"/>
      <c r="C12" s="14"/>
      <c r="D12" s="14"/>
      <c r="E12" s="2"/>
      <c r="F12" s="2"/>
      <c r="G12" s="2"/>
    </row>
    <row r="13" spans="1:7" ht="12" customHeight="1" x14ac:dyDescent="0.2">
      <c r="A13" s="18"/>
      <c r="B13" s="3"/>
      <c r="C13" s="17"/>
      <c r="D13" s="17"/>
      <c r="E13" s="11"/>
      <c r="F13" s="11"/>
      <c r="G13" s="11"/>
    </row>
    <row r="14" spans="1:7" ht="12" customHeight="1" x14ac:dyDescent="0.2">
      <c r="A14" s="16"/>
      <c r="B14" s="15"/>
      <c r="C14" s="14"/>
      <c r="D14" s="14"/>
      <c r="E14" s="2"/>
      <c r="F14" s="2"/>
      <c r="G14" s="2"/>
    </row>
    <row r="18" spans="1:7" ht="15.75" x14ac:dyDescent="0.25">
      <c r="A18" s="103" t="s">
        <v>445</v>
      </c>
      <c r="B18" s="104" t="s">
        <v>443</v>
      </c>
      <c r="C18" s="104" t="s">
        <v>446</v>
      </c>
      <c r="D18" s="104" t="s">
        <v>441</v>
      </c>
      <c r="E18" s="104" t="s">
        <v>444</v>
      </c>
      <c r="F18" s="104" t="s">
        <v>442</v>
      </c>
      <c r="G18" s="104" t="s">
        <v>447</v>
      </c>
    </row>
    <row r="19" spans="1:7" ht="114.75" x14ac:dyDescent="0.2">
      <c r="A19" s="161" t="s">
        <v>468</v>
      </c>
      <c r="B19" s="162" t="s">
        <v>469</v>
      </c>
      <c r="C19" s="162" t="s">
        <v>470</v>
      </c>
      <c r="D19" s="162" t="s">
        <v>956</v>
      </c>
      <c r="E19" s="162" t="s">
        <v>471</v>
      </c>
      <c r="F19" s="162" t="s">
        <v>957</v>
      </c>
      <c r="G19" s="162"/>
    </row>
    <row r="20" spans="1:7" x14ac:dyDescent="0.2">
      <c r="A20" s="105"/>
      <c r="B20" s="106"/>
      <c r="C20" s="106"/>
      <c r="D20" s="106"/>
      <c r="E20" s="106"/>
      <c r="F20" s="106"/>
      <c r="G20" s="106"/>
    </row>
    <row r="21" spans="1:7" x14ac:dyDescent="0.2">
      <c r="A21" s="105"/>
      <c r="B21" s="106"/>
      <c r="C21" s="106"/>
      <c r="D21" s="106"/>
      <c r="E21" s="106"/>
      <c r="F21" s="106"/>
      <c r="G21" s="106"/>
    </row>
    <row r="22" spans="1:7" x14ac:dyDescent="0.2">
      <c r="A22" s="105"/>
      <c r="B22" s="106"/>
      <c r="C22" s="106"/>
      <c r="D22" s="106"/>
      <c r="E22" s="106"/>
      <c r="F22" s="106"/>
      <c r="G22" s="106"/>
    </row>
    <row r="23" spans="1:7" x14ac:dyDescent="0.2">
      <c r="A23" s="105"/>
      <c r="B23" s="106"/>
      <c r="C23" s="106"/>
      <c r="D23" s="106"/>
      <c r="E23" s="106"/>
      <c r="F23" s="106"/>
      <c r="G23" s="106"/>
    </row>
    <row r="24" spans="1:7" x14ac:dyDescent="0.2">
      <c r="A24" s="105"/>
      <c r="B24" s="106"/>
      <c r="C24" s="106"/>
      <c r="D24" s="106"/>
      <c r="E24" s="106"/>
      <c r="F24" s="106"/>
      <c r="G24" s="106"/>
    </row>
    <row r="25" spans="1:7" x14ac:dyDescent="0.2">
      <c r="A25" s="105"/>
      <c r="B25" s="106"/>
      <c r="C25" s="106"/>
      <c r="D25" s="106"/>
      <c r="E25" s="106"/>
      <c r="F25" s="106"/>
      <c r="G25" s="106"/>
    </row>
  </sheetData>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7" workbookViewId="0">
      <selection activeCell="G22" sqref="G22"/>
    </sheetView>
  </sheetViews>
  <sheetFormatPr baseColWidth="10" defaultColWidth="17.140625" defaultRowHeight="12.75" customHeight="1" x14ac:dyDescent="0.2"/>
  <cols>
    <col min="1" max="1" width="15.42578125" customWidth="1"/>
    <col min="2" max="2" width="25.140625" bestFit="1" customWidth="1"/>
    <col min="3" max="3" width="12.7109375" customWidth="1"/>
    <col min="4" max="4" width="23.42578125" customWidth="1"/>
    <col min="5" max="5" width="32.28515625" customWidth="1"/>
    <col min="6" max="6" width="48.7109375" customWidth="1"/>
    <col min="7" max="7" width="28" customWidth="1"/>
  </cols>
  <sheetData>
    <row r="1" spans="1:7" s="102" customFormat="1" ht="31.5" x14ac:dyDescent="0.25">
      <c r="A1" s="102" t="s">
        <v>29</v>
      </c>
      <c r="B1" s="102" t="s">
        <v>30</v>
      </c>
      <c r="C1" s="102" t="s">
        <v>2</v>
      </c>
      <c r="D1" s="102" t="s">
        <v>3</v>
      </c>
      <c r="E1" s="102" t="s">
        <v>4</v>
      </c>
      <c r="F1" s="102" t="s">
        <v>5</v>
      </c>
      <c r="G1" s="102" t="s">
        <v>6</v>
      </c>
    </row>
    <row r="2" spans="1:7" ht="26.45" customHeight="1" x14ac:dyDescent="0.2">
      <c r="A2" t="s">
        <v>31</v>
      </c>
      <c r="B2" t="s">
        <v>32</v>
      </c>
      <c r="D2" t="s">
        <v>959</v>
      </c>
      <c r="E2" s="107"/>
      <c r="G2" t="s">
        <v>960</v>
      </c>
    </row>
    <row r="3" spans="1:7" ht="25.7" customHeight="1" x14ac:dyDescent="0.2">
      <c r="A3" t="s">
        <v>10</v>
      </c>
      <c r="B3" t="s">
        <v>33</v>
      </c>
      <c r="D3" s="30" t="s">
        <v>233</v>
      </c>
      <c r="E3" s="216" t="s">
        <v>961</v>
      </c>
      <c r="F3" t="s">
        <v>34</v>
      </c>
      <c r="G3" s="30" t="s">
        <v>962</v>
      </c>
    </row>
    <row r="4" spans="1:7" ht="12.75" customHeight="1" x14ac:dyDescent="0.2">
      <c r="A4" t="s">
        <v>31</v>
      </c>
      <c r="B4" t="s">
        <v>35</v>
      </c>
      <c r="E4" t="s">
        <v>36</v>
      </c>
      <c r="F4" t="s">
        <v>234</v>
      </c>
      <c r="G4" s="30" t="s">
        <v>962</v>
      </c>
    </row>
    <row r="5" spans="1:7" ht="12.75" customHeight="1" x14ac:dyDescent="0.2">
      <c r="A5" t="s">
        <v>10</v>
      </c>
      <c r="B5" t="s">
        <v>37</v>
      </c>
      <c r="E5" t="s">
        <v>36</v>
      </c>
      <c r="G5" s="30" t="s">
        <v>962</v>
      </c>
    </row>
    <row r="6" spans="1:7" ht="12.75" customHeight="1" x14ac:dyDescent="0.2">
      <c r="A6" t="s">
        <v>31</v>
      </c>
      <c r="B6" t="s">
        <v>38</v>
      </c>
      <c r="E6" s="30" t="s">
        <v>963</v>
      </c>
      <c r="G6" s="30" t="s">
        <v>962</v>
      </c>
    </row>
    <row r="7" spans="1:7" ht="28.7" customHeight="1" x14ac:dyDescent="0.2">
      <c r="A7" t="s">
        <v>10</v>
      </c>
      <c r="B7" t="s">
        <v>39</v>
      </c>
      <c r="D7" s="30"/>
      <c r="E7" s="216" t="s">
        <v>964</v>
      </c>
      <c r="F7" s="30" t="s">
        <v>965</v>
      </c>
      <c r="G7" s="30" t="s">
        <v>962</v>
      </c>
    </row>
    <row r="8" spans="1:7" ht="25.7" customHeight="1" x14ac:dyDescent="0.2">
      <c r="A8" t="s">
        <v>31</v>
      </c>
      <c r="B8" t="s">
        <v>40</v>
      </c>
      <c r="E8" s="30" t="s">
        <v>963</v>
      </c>
      <c r="G8" s="30" t="s">
        <v>962</v>
      </c>
    </row>
    <row r="9" spans="1:7" ht="83.45" customHeight="1" x14ac:dyDescent="0.2">
      <c r="A9" t="s">
        <v>10</v>
      </c>
      <c r="B9" t="s">
        <v>41</v>
      </c>
      <c r="E9" s="30" t="s">
        <v>963</v>
      </c>
      <c r="F9" s="30" t="s">
        <v>235</v>
      </c>
      <c r="G9" s="30" t="s">
        <v>962</v>
      </c>
    </row>
    <row r="10" spans="1:7" ht="12.75" customHeight="1" x14ac:dyDescent="0.2">
      <c r="A10" t="s">
        <v>10</v>
      </c>
      <c r="B10" t="s">
        <v>42</v>
      </c>
      <c r="E10" s="30" t="s">
        <v>963</v>
      </c>
      <c r="G10" s="30" t="s">
        <v>962</v>
      </c>
    </row>
    <row r="11" spans="1:7" ht="12.75" customHeight="1" x14ac:dyDescent="0.2">
      <c r="A11" t="s">
        <v>31</v>
      </c>
      <c r="B11" t="s">
        <v>43</v>
      </c>
      <c r="E11" s="30" t="s">
        <v>236</v>
      </c>
      <c r="F11" s="30" t="s">
        <v>439</v>
      </c>
      <c r="G11" s="30" t="s">
        <v>962</v>
      </c>
    </row>
    <row r="12" spans="1:7" ht="12.75" customHeight="1" x14ac:dyDescent="0.2">
      <c r="A12" t="s">
        <v>10</v>
      </c>
      <c r="B12" t="s">
        <v>44</v>
      </c>
      <c r="E12" s="30" t="s">
        <v>963</v>
      </c>
      <c r="G12" s="30" t="s">
        <v>962</v>
      </c>
    </row>
    <row r="13" spans="1:7" ht="24.95" customHeight="1" x14ac:dyDescent="0.2">
      <c r="A13" t="s">
        <v>10</v>
      </c>
      <c r="B13" t="s">
        <v>45</v>
      </c>
      <c r="E13" s="30" t="s">
        <v>966</v>
      </c>
      <c r="G13" s="30" t="s">
        <v>7</v>
      </c>
    </row>
    <row r="14" spans="1:7" ht="24.6" customHeight="1" x14ac:dyDescent="0.2">
      <c r="A14" t="s">
        <v>10</v>
      </c>
      <c r="B14" t="s">
        <v>46</v>
      </c>
      <c r="D14" s="30" t="s">
        <v>967</v>
      </c>
      <c r="E14" s="216" t="s">
        <v>968</v>
      </c>
      <c r="F14" t="s">
        <v>651</v>
      </c>
      <c r="G14" s="30" t="s">
        <v>962</v>
      </c>
    </row>
    <row r="15" spans="1:7" ht="24.95" customHeight="1" x14ac:dyDescent="0.2">
      <c r="A15" s="30" t="s">
        <v>10</v>
      </c>
      <c r="B15" s="30" t="s">
        <v>237</v>
      </c>
      <c r="D15" s="30"/>
      <c r="E15" s="217"/>
      <c r="F15" s="30" t="s">
        <v>651</v>
      </c>
      <c r="G15" s="30" t="s">
        <v>962</v>
      </c>
    </row>
    <row r="19" spans="1:7" ht="15.75" x14ac:dyDescent="0.25">
      <c r="A19" s="103" t="s">
        <v>445</v>
      </c>
      <c r="B19" s="104" t="s">
        <v>443</v>
      </c>
      <c r="C19" s="104" t="s">
        <v>446</v>
      </c>
      <c r="D19" s="104" t="s">
        <v>441</v>
      </c>
      <c r="E19" s="104" t="s">
        <v>444</v>
      </c>
      <c r="F19" s="104" t="s">
        <v>442</v>
      </c>
      <c r="G19" s="104" t="s">
        <v>447</v>
      </c>
    </row>
    <row r="20" spans="1:7" ht="76.5" x14ac:dyDescent="0.2">
      <c r="A20" s="105" t="s">
        <v>652</v>
      </c>
      <c r="B20" s="106" t="s">
        <v>620</v>
      </c>
      <c r="C20" s="106" t="s">
        <v>593</v>
      </c>
      <c r="D20" s="106" t="s">
        <v>653</v>
      </c>
      <c r="E20" s="106" t="s">
        <v>654</v>
      </c>
      <c r="F20" s="106" t="s">
        <v>655</v>
      </c>
      <c r="G20" s="106"/>
    </row>
    <row r="21" spans="1:7" ht="51" x14ac:dyDescent="0.2">
      <c r="A21" s="105" t="s">
        <v>656</v>
      </c>
      <c r="B21" s="106" t="s">
        <v>620</v>
      </c>
      <c r="C21" s="106" t="s">
        <v>593</v>
      </c>
      <c r="D21" s="106" t="s">
        <v>657</v>
      </c>
      <c r="E21" s="163" t="s">
        <v>969</v>
      </c>
      <c r="F21" s="106" t="s">
        <v>659</v>
      </c>
      <c r="G21" s="106"/>
    </row>
    <row r="22" spans="1:7" ht="51" x14ac:dyDescent="0.2">
      <c r="A22" s="105" t="s">
        <v>660</v>
      </c>
      <c r="B22" s="106" t="s">
        <v>620</v>
      </c>
      <c r="C22" s="106" t="s">
        <v>593</v>
      </c>
      <c r="D22" s="106" t="s">
        <v>661</v>
      </c>
      <c r="E22" s="163" t="s">
        <v>658</v>
      </c>
      <c r="F22" s="106" t="s">
        <v>659</v>
      </c>
      <c r="G22" s="106"/>
    </row>
    <row r="23" spans="1:7" ht="51" x14ac:dyDescent="0.2">
      <c r="A23" s="105" t="s">
        <v>662</v>
      </c>
      <c r="B23" s="106" t="s">
        <v>620</v>
      </c>
      <c r="C23" s="106" t="s">
        <v>663</v>
      </c>
      <c r="D23" s="106" t="s">
        <v>664</v>
      </c>
      <c r="E23" s="106" t="s">
        <v>665</v>
      </c>
      <c r="F23" s="106" t="s">
        <v>666</v>
      </c>
      <c r="G23" s="106"/>
    </row>
    <row r="24" spans="1:7" ht="63.75" x14ac:dyDescent="0.2">
      <c r="A24" s="105" t="s">
        <v>667</v>
      </c>
      <c r="B24" s="106" t="s">
        <v>620</v>
      </c>
      <c r="C24" s="106" t="s">
        <v>593</v>
      </c>
      <c r="D24" s="106" t="s">
        <v>668</v>
      </c>
      <c r="E24" s="163" t="s">
        <v>970</v>
      </c>
      <c r="F24" s="106" t="s">
        <v>666</v>
      </c>
      <c r="G24" s="106"/>
    </row>
    <row r="25" spans="1:7" ht="63.75" x14ac:dyDescent="0.2">
      <c r="A25" s="105" t="s">
        <v>669</v>
      </c>
      <c r="B25" s="106" t="s">
        <v>620</v>
      </c>
      <c r="C25" s="106" t="s">
        <v>593</v>
      </c>
      <c r="D25" s="106" t="s">
        <v>670</v>
      </c>
      <c r="E25" s="163" t="s">
        <v>970</v>
      </c>
      <c r="F25" s="106" t="s">
        <v>671</v>
      </c>
      <c r="G25" s="106"/>
    </row>
    <row r="26" spans="1:7" x14ac:dyDescent="0.2">
      <c r="A26" s="164" t="s">
        <v>971</v>
      </c>
      <c r="B26" s="106" t="s">
        <v>620</v>
      </c>
      <c r="C26" s="106" t="s">
        <v>593</v>
      </c>
      <c r="D26" s="163" t="s">
        <v>972</v>
      </c>
      <c r="E26" s="163" t="s">
        <v>973</v>
      </c>
      <c r="F26" s="163" t="s">
        <v>974</v>
      </c>
      <c r="G26" s="106"/>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workbookViewId="0">
      <selection activeCell="F5" sqref="F5"/>
    </sheetView>
  </sheetViews>
  <sheetFormatPr baseColWidth="10" defaultColWidth="8.85546875" defaultRowHeight="15" x14ac:dyDescent="0.25"/>
  <cols>
    <col min="1" max="1" width="17.85546875" style="131" customWidth="1"/>
    <col min="2" max="2" width="25.85546875" style="131" customWidth="1"/>
    <col min="3" max="3" width="17.42578125" style="131" customWidth="1"/>
    <col min="4" max="4" width="28.85546875" style="131" customWidth="1"/>
    <col min="5" max="5" width="34.140625" style="131" customWidth="1"/>
    <col min="6" max="6" width="30.140625" style="131" customWidth="1"/>
    <col min="7" max="7" width="17.42578125" style="131" customWidth="1"/>
    <col min="8" max="16384" width="8.85546875" style="131"/>
  </cols>
  <sheetData>
    <row r="2" spans="1:7" s="112" customFormat="1" ht="31.5" x14ac:dyDescent="0.25">
      <c r="A2" s="110" t="s">
        <v>29</v>
      </c>
      <c r="B2" s="111" t="s">
        <v>30</v>
      </c>
      <c r="C2" s="111" t="s">
        <v>2</v>
      </c>
      <c r="D2" s="111" t="s">
        <v>3</v>
      </c>
      <c r="E2" s="111" t="s">
        <v>4</v>
      </c>
      <c r="F2" s="111" t="s">
        <v>5</v>
      </c>
      <c r="G2" s="111" t="s">
        <v>6</v>
      </c>
    </row>
    <row r="3" spans="1:7" s="117" customFormat="1" ht="30" x14ac:dyDescent="0.2">
      <c r="A3" s="113" t="s">
        <v>12</v>
      </c>
      <c r="B3" s="114" t="s">
        <v>472</v>
      </c>
      <c r="C3" s="115" t="s">
        <v>975</v>
      </c>
      <c r="D3" s="115"/>
      <c r="E3" s="116" t="s">
        <v>473</v>
      </c>
      <c r="F3" s="116"/>
      <c r="G3" s="116" t="s">
        <v>52</v>
      </c>
    </row>
    <row r="4" spans="1:7" s="117" customFormat="1" ht="30" x14ac:dyDescent="0.2">
      <c r="A4" s="118" t="s">
        <v>474</v>
      </c>
      <c r="B4" s="114" t="s">
        <v>238</v>
      </c>
      <c r="C4" s="119"/>
      <c r="D4" s="115" t="s">
        <v>475</v>
      </c>
      <c r="E4" s="116" t="s">
        <v>476</v>
      </c>
      <c r="F4" s="116"/>
      <c r="G4" s="116" t="s">
        <v>7</v>
      </c>
    </row>
    <row r="5" spans="1:7" s="117" customFormat="1" ht="30" x14ac:dyDescent="0.2">
      <c r="A5" s="118" t="s">
        <v>477</v>
      </c>
      <c r="B5" s="114" t="s">
        <v>239</v>
      </c>
      <c r="C5" s="119"/>
      <c r="D5" s="115" t="s">
        <v>976</v>
      </c>
      <c r="E5" s="116" t="s">
        <v>478</v>
      </c>
      <c r="F5" s="194" t="s">
        <v>977</v>
      </c>
      <c r="G5" s="116" t="s">
        <v>7</v>
      </c>
    </row>
    <row r="6" spans="1:7" s="117" customFormat="1" ht="45" x14ac:dyDescent="0.2">
      <c r="A6" s="118" t="s">
        <v>479</v>
      </c>
      <c r="B6" s="114" t="s">
        <v>240</v>
      </c>
      <c r="C6" s="119"/>
      <c r="D6" s="115" t="s">
        <v>480</v>
      </c>
      <c r="E6" s="194" t="s">
        <v>978</v>
      </c>
      <c r="F6" s="194" t="s">
        <v>979</v>
      </c>
      <c r="G6" s="194" t="s">
        <v>980</v>
      </c>
    </row>
    <row r="7" spans="1:7" s="117" customFormat="1" ht="30" x14ac:dyDescent="0.2">
      <c r="A7" s="118" t="s">
        <v>481</v>
      </c>
      <c r="B7" s="114" t="s">
        <v>241</v>
      </c>
      <c r="D7" s="115" t="s">
        <v>482</v>
      </c>
      <c r="E7" s="116" t="s">
        <v>483</v>
      </c>
      <c r="F7" s="116"/>
      <c r="G7" s="116" t="s">
        <v>7</v>
      </c>
    </row>
    <row r="8" spans="1:7" s="117" customFormat="1" x14ac:dyDescent="0.2">
      <c r="A8" s="118" t="s">
        <v>13</v>
      </c>
      <c r="B8" s="114" t="s">
        <v>484</v>
      </c>
      <c r="C8" s="115" t="s">
        <v>981</v>
      </c>
      <c r="E8" s="116" t="s">
        <v>485</v>
      </c>
      <c r="F8" s="116"/>
      <c r="G8" s="116"/>
    </row>
    <row r="9" spans="1:7" s="117" customFormat="1" ht="75" x14ac:dyDescent="0.2">
      <c r="A9" s="118" t="s">
        <v>486</v>
      </c>
      <c r="B9" s="114" t="s">
        <v>487</v>
      </c>
      <c r="C9" s="115" t="s">
        <v>982</v>
      </c>
      <c r="D9" s="193" t="s">
        <v>983</v>
      </c>
      <c r="E9" s="116" t="s">
        <v>984</v>
      </c>
      <c r="F9" s="194" t="s">
        <v>985</v>
      </c>
      <c r="G9" s="116" t="s">
        <v>7</v>
      </c>
    </row>
    <row r="10" spans="1:7" s="117" customFormat="1" ht="60" x14ac:dyDescent="0.2">
      <c r="A10" s="118" t="s">
        <v>488</v>
      </c>
      <c r="B10" s="114" t="s">
        <v>489</v>
      </c>
      <c r="D10" s="198" t="s">
        <v>986</v>
      </c>
      <c r="E10" s="116" t="s">
        <v>987</v>
      </c>
      <c r="F10" s="120"/>
      <c r="G10" s="116" t="s">
        <v>7</v>
      </c>
    </row>
    <row r="11" spans="1:7" s="117" customFormat="1" ht="45" x14ac:dyDescent="0.2">
      <c r="A11" s="118" t="s">
        <v>490</v>
      </c>
      <c r="B11" s="114" t="s">
        <v>491</v>
      </c>
      <c r="C11" s="115"/>
      <c r="D11" s="197" t="s">
        <v>988</v>
      </c>
      <c r="E11" s="121" t="s">
        <v>989</v>
      </c>
      <c r="F11" s="116"/>
      <c r="G11" s="116" t="s">
        <v>7</v>
      </c>
    </row>
    <row r="12" spans="1:7" s="117" customFormat="1" ht="90" x14ac:dyDescent="0.2">
      <c r="A12" s="118" t="s">
        <v>492</v>
      </c>
      <c r="B12" s="114" t="s">
        <v>493</v>
      </c>
      <c r="D12" s="122" t="s">
        <v>494</v>
      </c>
      <c r="E12" s="116" t="s">
        <v>495</v>
      </c>
      <c r="F12" s="218" t="s">
        <v>990</v>
      </c>
      <c r="G12" s="116" t="s">
        <v>7</v>
      </c>
    </row>
    <row r="13" spans="1:7" s="117" customFormat="1" ht="45" x14ac:dyDescent="0.2">
      <c r="A13" s="118" t="s">
        <v>496</v>
      </c>
      <c r="B13" s="114" t="s">
        <v>497</v>
      </c>
      <c r="C13" s="197" t="s">
        <v>991</v>
      </c>
      <c r="D13" s="115" t="s">
        <v>992</v>
      </c>
      <c r="E13" s="194" t="s">
        <v>993</v>
      </c>
      <c r="F13" s="116" t="s">
        <v>498</v>
      </c>
      <c r="G13" s="194" t="s">
        <v>52</v>
      </c>
    </row>
    <row r="14" spans="1:7" s="117" customFormat="1" ht="45" x14ac:dyDescent="0.2">
      <c r="A14" s="118" t="s">
        <v>499</v>
      </c>
      <c r="B14" s="114" t="s">
        <v>500</v>
      </c>
      <c r="C14" s="115"/>
      <c r="D14" s="115"/>
      <c r="E14" s="116" t="s">
        <v>825</v>
      </c>
      <c r="F14" s="116"/>
      <c r="G14" s="194" t="s">
        <v>52</v>
      </c>
    </row>
    <row r="15" spans="1:7" s="117" customFormat="1" ht="30" x14ac:dyDescent="0.2">
      <c r="A15" s="118" t="s">
        <v>501</v>
      </c>
      <c r="B15" s="114" t="s">
        <v>502</v>
      </c>
      <c r="C15" s="115"/>
      <c r="D15" s="115"/>
      <c r="E15" s="116" t="s">
        <v>117</v>
      </c>
      <c r="F15" s="116"/>
      <c r="G15" s="194" t="s">
        <v>52</v>
      </c>
    </row>
    <row r="16" spans="1:7" s="117" customFormat="1" ht="45" x14ac:dyDescent="0.2">
      <c r="A16" s="118" t="s">
        <v>503</v>
      </c>
      <c r="B16" s="114" t="s">
        <v>504</v>
      </c>
      <c r="C16" s="115"/>
      <c r="D16" s="115" t="s">
        <v>826</v>
      </c>
      <c r="E16" s="195"/>
      <c r="F16" s="114"/>
      <c r="G16" s="194" t="s">
        <v>52</v>
      </c>
    </row>
    <row r="17" spans="1:7" s="112" customFormat="1" ht="30" x14ac:dyDescent="0.25">
      <c r="A17" s="118" t="s">
        <v>15</v>
      </c>
      <c r="B17" s="114" t="s">
        <v>242</v>
      </c>
      <c r="C17" s="119"/>
      <c r="D17" s="115" t="s">
        <v>243</v>
      </c>
      <c r="E17" s="116" t="s">
        <v>244</v>
      </c>
      <c r="F17" s="116"/>
      <c r="G17" s="116" t="s">
        <v>7</v>
      </c>
    </row>
    <row r="18" spans="1:7" s="112" customFormat="1" ht="30" x14ac:dyDescent="0.25">
      <c r="A18" s="118" t="s">
        <v>505</v>
      </c>
      <c r="B18" s="114" t="s">
        <v>245</v>
      </c>
      <c r="C18" s="119"/>
      <c r="D18" s="115" t="s">
        <v>243</v>
      </c>
      <c r="E18" s="116" t="s">
        <v>246</v>
      </c>
      <c r="F18" s="116"/>
      <c r="G18" s="116" t="s">
        <v>7</v>
      </c>
    </row>
    <row r="19" spans="1:7" s="112" customFormat="1" ht="30" x14ac:dyDescent="0.25">
      <c r="A19" s="118" t="s">
        <v>506</v>
      </c>
      <c r="B19" s="114" t="s">
        <v>247</v>
      </c>
      <c r="C19" s="119"/>
      <c r="D19" s="115" t="s">
        <v>243</v>
      </c>
      <c r="E19" s="116" t="s">
        <v>507</v>
      </c>
      <c r="F19" s="116"/>
      <c r="G19" s="116" t="s">
        <v>7</v>
      </c>
    </row>
    <row r="20" spans="1:7" s="117" customFormat="1" x14ac:dyDescent="0.2">
      <c r="A20" s="118" t="s">
        <v>508</v>
      </c>
      <c r="B20" s="114" t="s">
        <v>509</v>
      </c>
      <c r="C20" s="115"/>
      <c r="D20" s="115"/>
      <c r="E20" s="116"/>
      <c r="F20" s="116"/>
      <c r="G20" s="116" t="s">
        <v>7</v>
      </c>
    </row>
    <row r="21" spans="1:7" s="117" customFormat="1" ht="30" x14ac:dyDescent="0.2">
      <c r="A21" s="118" t="s">
        <v>510</v>
      </c>
      <c r="B21" s="114" t="s">
        <v>511</v>
      </c>
      <c r="C21" s="197" t="s">
        <v>994</v>
      </c>
      <c r="D21" s="115"/>
      <c r="E21" s="116"/>
      <c r="F21" s="194" t="s">
        <v>995</v>
      </c>
      <c r="G21" s="194" t="s">
        <v>996</v>
      </c>
    </row>
    <row r="22" spans="1:7" s="117" customFormat="1" ht="45" x14ac:dyDescent="0.2">
      <c r="A22" s="118" t="s">
        <v>512</v>
      </c>
      <c r="B22" s="114" t="s">
        <v>513</v>
      </c>
      <c r="C22" s="115"/>
      <c r="D22" s="115" t="s">
        <v>514</v>
      </c>
      <c r="E22" s="116" t="s">
        <v>515</v>
      </c>
      <c r="F22" s="194" t="s">
        <v>997</v>
      </c>
      <c r="G22" s="116" t="s">
        <v>996</v>
      </c>
    </row>
    <row r="23" spans="1:7" s="117" customFormat="1" x14ac:dyDescent="0.2">
      <c r="A23" s="196" t="s">
        <v>827</v>
      </c>
      <c r="B23" s="194" t="s">
        <v>828</v>
      </c>
      <c r="C23" s="197"/>
      <c r="D23" s="115"/>
      <c r="E23" s="116"/>
      <c r="F23" s="116"/>
      <c r="G23" s="116"/>
    </row>
    <row r="24" spans="1:7" s="198" customFormat="1" ht="45" x14ac:dyDescent="0.2">
      <c r="A24" s="196" t="s">
        <v>829</v>
      </c>
      <c r="B24" s="194" t="s">
        <v>830</v>
      </c>
      <c r="C24" s="197"/>
      <c r="D24" s="197" t="s">
        <v>998</v>
      </c>
      <c r="E24" s="194" t="s">
        <v>831</v>
      </c>
      <c r="F24" s="194"/>
      <c r="G24" s="194"/>
    </row>
    <row r="25" spans="1:7" s="198" customFormat="1" ht="30" x14ac:dyDescent="0.2">
      <c r="A25" s="196" t="s">
        <v>832</v>
      </c>
      <c r="B25" s="194" t="s">
        <v>833</v>
      </c>
      <c r="C25" s="197"/>
      <c r="D25" s="197"/>
      <c r="E25" s="194" t="s">
        <v>999</v>
      </c>
      <c r="F25" s="194"/>
      <c r="G25" s="194"/>
    </row>
    <row r="26" spans="1:7" s="198" customFormat="1" x14ac:dyDescent="0.2">
      <c r="A26" s="199"/>
      <c r="B26" s="200"/>
      <c r="C26" s="201"/>
      <c r="D26" s="201"/>
      <c r="E26" s="200"/>
      <c r="F26" s="200"/>
      <c r="G26" s="200"/>
    </row>
    <row r="27" spans="1:7" s="117" customFormat="1" ht="20.100000000000001" customHeight="1" x14ac:dyDescent="0.2"/>
    <row r="28" spans="1:7" s="117" customFormat="1" ht="20.100000000000001" customHeight="1" x14ac:dyDescent="0.2"/>
    <row r="29" spans="1:7" s="112" customFormat="1" ht="15.75" x14ac:dyDescent="0.25">
      <c r="A29" s="123" t="s">
        <v>445</v>
      </c>
      <c r="B29" s="124" t="s">
        <v>443</v>
      </c>
      <c r="C29" s="124" t="s">
        <v>446</v>
      </c>
      <c r="D29" s="124" t="s">
        <v>441</v>
      </c>
      <c r="E29" s="124" t="s">
        <v>444</v>
      </c>
      <c r="F29" s="124" t="s">
        <v>442</v>
      </c>
      <c r="G29" s="124" t="s">
        <v>447</v>
      </c>
    </row>
    <row r="30" spans="1:7" s="112" customFormat="1" ht="60" x14ac:dyDescent="0.25">
      <c r="A30" s="125" t="s">
        <v>516</v>
      </c>
      <c r="B30" s="127" t="s">
        <v>593</v>
      </c>
      <c r="C30" s="127" t="s">
        <v>454</v>
      </c>
      <c r="D30" s="126" t="s">
        <v>517</v>
      </c>
      <c r="E30" s="128" t="s">
        <v>1000</v>
      </c>
      <c r="F30" s="128" t="s">
        <v>1001</v>
      </c>
      <c r="G30" s="128"/>
    </row>
    <row r="31" spans="1:7" s="112" customFormat="1" ht="90" x14ac:dyDescent="0.25">
      <c r="A31" s="128" t="s">
        <v>518</v>
      </c>
      <c r="B31" s="127" t="s">
        <v>614</v>
      </c>
      <c r="C31" s="127" t="s">
        <v>455</v>
      </c>
      <c r="D31" s="126" t="s">
        <v>519</v>
      </c>
      <c r="E31" s="126" t="s">
        <v>520</v>
      </c>
      <c r="F31" s="128" t="s">
        <v>1002</v>
      </c>
      <c r="G31" s="129"/>
    </row>
    <row r="32" spans="1:7" s="112" customFormat="1" ht="120" x14ac:dyDescent="0.25">
      <c r="A32" s="125" t="s">
        <v>1003</v>
      </c>
      <c r="B32" s="127" t="s">
        <v>620</v>
      </c>
      <c r="C32" s="127" t="s">
        <v>455</v>
      </c>
      <c r="D32" s="128" t="s">
        <v>521</v>
      </c>
      <c r="E32" s="128" t="s">
        <v>522</v>
      </c>
      <c r="F32" s="128" t="s">
        <v>1004</v>
      </c>
      <c r="G32" s="129"/>
    </row>
    <row r="33" spans="1:7" s="112" customFormat="1" ht="75" x14ac:dyDescent="0.25">
      <c r="A33" s="125" t="s">
        <v>523</v>
      </c>
      <c r="B33" s="127" t="s">
        <v>593</v>
      </c>
      <c r="C33" s="127" t="s">
        <v>456</v>
      </c>
      <c r="D33" s="126" t="s">
        <v>524</v>
      </c>
      <c r="E33" s="126" t="s">
        <v>1005</v>
      </c>
      <c r="F33" s="129"/>
      <c r="G33" s="129"/>
    </row>
    <row r="34" spans="1:7" s="112" customFormat="1" ht="60" x14ac:dyDescent="0.25">
      <c r="A34" s="125" t="s">
        <v>525</v>
      </c>
      <c r="B34" s="219" t="s">
        <v>620</v>
      </c>
      <c r="C34" s="130" t="s">
        <v>456</v>
      </c>
      <c r="D34" s="126" t="s">
        <v>834</v>
      </c>
      <c r="E34" s="126" t="s">
        <v>1006</v>
      </c>
      <c r="F34" s="129"/>
      <c r="G34" s="129"/>
    </row>
  </sheetData>
  <pageMargins left="0.7" right="0.7" top="0.75" bottom="0.75" header="0.3" footer="0.3"/>
  <pageSetup paperSize="9" scale="78"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120" zoomScaleNormal="120" zoomScalePageLayoutView="120" workbookViewId="0">
      <pane xSplit="2" ySplit="1" topLeftCell="C2" activePane="bottomRight" state="frozen"/>
      <selection pane="topRight" activeCell="C1" sqref="C1"/>
      <selection pane="bottomLeft" activeCell="A2" sqref="A2"/>
      <selection pane="bottomRight" activeCell="G41" sqref="G41"/>
    </sheetView>
  </sheetViews>
  <sheetFormatPr baseColWidth="10" defaultColWidth="17.140625" defaultRowHeight="12.75" x14ac:dyDescent="0.2"/>
  <cols>
    <col min="1" max="1" width="12.140625" style="94" bestFit="1" customWidth="1"/>
    <col min="2" max="2" width="57.42578125" style="33" bestFit="1" customWidth="1"/>
    <col min="3" max="3" width="12.28515625" style="61" bestFit="1" customWidth="1"/>
    <col min="4" max="4" width="29.42578125" style="33" bestFit="1" customWidth="1"/>
    <col min="5" max="5" width="33.140625" style="33" customWidth="1"/>
    <col min="6" max="6" width="31.85546875" style="33" customWidth="1"/>
    <col min="7" max="7" width="11.42578125" style="61" bestFit="1" customWidth="1"/>
    <col min="8" max="8" width="8.42578125" style="61" hidden="1" customWidth="1"/>
    <col min="9" max="9" width="23.140625" style="33" hidden="1" customWidth="1"/>
    <col min="10" max="10" width="15" style="33" hidden="1" customWidth="1"/>
    <col min="11" max="11" width="30.42578125" style="33" hidden="1" customWidth="1"/>
    <col min="12" max="12" width="8.28515625" style="61" hidden="1" customWidth="1"/>
    <col min="13" max="13" width="17.140625" style="224"/>
    <col min="14" max="16384" width="17.140625" style="33"/>
  </cols>
  <sheetData>
    <row r="1" spans="1:13" ht="32.25" thickBot="1" x14ac:dyDescent="0.25">
      <c r="A1" s="45" t="s">
        <v>352</v>
      </c>
      <c r="B1" s="46" t="s">
        <v>30</v>
      </c>
      <c r="C1" s="47" t="s">
        <v>2</v>
      </c>
      <c r="D1" s="220" t="s">
        <v>3</v>
      </c>
      <c r="E1" s="48" t="s">
        <v>4</v>
      </c>
      <c r="F1" s="220" t="s">
        <v>5</v>
      </c>
      <c r="G1" s="49" t="s">
        <v>6</v>
      </c>
      <c r="H1" s="50" t="s">
        <v>353</v>
      </c>
      <c r="I1" s="51" t="s">
        <v>354</v>
      </c>
      <c r="J1" s="51" t="s">
        <v>355</v>
      </c>
      <c r="K1" s="52" t="s">
        <v>356</v>
      </c>
      <c r="L1" s="53" t="s">
        <v>357</v>
      </c>
      <c r="M1" s="221"/>
    </row>
    <row r="2" spans="1:13" ht="25.5" x14ac:dyDescent="0.2">
      <c r="A2" s="54" t="str">
        <f>CONCATENATE($L$1,".",TEXT(H2,"00"))</f>
        <v>1.4.1.4.2.01</v>
      </c>
      <c r="B2" s="55" t="str">
        <f t="shared" ref="B2:B47" si="0">CONCATENATE($H$1,TEXT(H2,"00"),"_",I2,IF(J2="","",CONCATENATE("-",J2)),IF(K2="","",CONCATENATE(" (",K2,")")))</f>
        <v>WP01_ProjectManagement</v>
      </c>
      <c r="C2" s="56"/>
      <c r="D2" s="222" t="s">
        <v>358</v>
      </c>
      <c r="E2" s="223" t="s">
        <v>1007</v>
      </c>
      <c r="F2" s="222" t="s">
        <v>359</v>
      </c>
      <c r="G2" s="57" t="s">
        <v>52</v>
      </c>
      <c r="H2" s="58">
        <v>1</v>
      </c>
      <c r="I2" s="59" t="s">
        <v>360</v>
      </c>
      <c r="J2" s="59"/>
      <c r="K2" s="60"/>
      <c r="L2" s="61">
        <v>0</v>
      </c>
    </row>
    <row r="3" spans="1:13" ht="26.25" thickBot="1" x14ac:dyDescent="0.25">
      <c r="A3" s="62" t="str">
        <f>CONCATENATE($L$1,".",TEXT(H3,"00"))</f>
        <v>1.4.1.4.2.02</v>
      </c>
      <c r="B3" s="63" t="str">
        <f t="shared" si="0"/>
        <v>WP02_Design-System (General)</v>
      </c>
      <c r="C3" s="64"/>
      <c r="D3" s="225" t="s">
        <v>358</v>
      </c>
      <c r="E3" s="226" t="s">
        <v>1008</v>
      </c>
      <c r="F3" s="225" t="s">
        <v>1009</v>
      </c>
      <c r="G3" s="227" t="s">
        <v>52</v>
      </c>
      <c r="H3" s="65">
        <f t="shared" ref="H3:H47" si="1">H2+1</f>
        <v>2</v>
      </c>
      <c r="I3" s="66" t="s">
        <v>117</v>
      </c>
      <c r="J3" s="66" t="s">
        <v>361</v>
      </c>
      <c r="K3" s="67" t="s">
        <v>362</v>
      </c>
      <c r="L3" s="61">
        <v>0</v>
      </c>
    </row>
    <row r="4" spans="1:13" ht="38.25" x14ac:dyDescent="0.2">
      <c r="A4" s="54" t="str">
        <f>CONCATENATE($L$1,".",TEXT(H4,"00"))</f>
        <v>1.4.1.4.2.03</v>
      </c>
      <c r="B4" s="68" t="str">
        <f t="shared" si="0"/>
        <v>WP03_Demonstrator-Detector</v>
      </c>
      <c r="C4" s="56"/>
      <c r="D4" s="222" t="s">
        <v>1010</v>
      </c>
      <c r="E4" s="223" t="s">
        <v>1011</v>
      </c>
      <c r="F4" s="222" t="s">
        <v>1012</v>
      </c>
      <c r="G4" s="228" t="s">
        <v>52</v>
      </c>
      <c r="H4" s="58">
        <f t="shared" si="1"/>
        <v>3</v>
      </c>
      <c r="I4" s="59" t="s">
        <v>363</v>
      </c>
      <c r="J4" s="59" t="s">
        <v>71</v>
      </c>
      <c r="K4" s="69"/>
    </row>
    <row r="5" spans="1:13" ht="25.5" x14ac:dyDescent="0.2">
      <c r="A5" s="70" t="str">
        <f>CONCATENATE($L$1,".",TEXT(H5,"00"))</f>
        <v>1.4.1.4.2.04</v>
      </c>
      <c r="B5" s="71" t="str">
        <f t="shared" si="0"/>
        <v>WP04_Prototype-Detector (full-size)</v>
      </c>
      <c r="C5" s="72"/>
      <c r="D5" s="189" t="s">
        <v>364</v>
      </c>
      <c r="E5" s="229" t="s">
        <v>1013</v>
      </c>
      <c r="F5" s="189"/>
      <c r="G5" s="74" t="s">
        <v>52</v>
      </c>
      <c r="H5" s="75">
        <f t="shared" si="1"/>
        <v>4</v>
      </c>
      <c r="I5" s="76" t="s">
        <v>113</v>
      </c>
      <c r="J5" s="76" t="s">
        <v>71</v>
      </c>
      <c r="K5" s="77" t="s">
        <v>365</v>
      </c>
    </row>
    <row r="6" spans="1:13" ht="13.5" thickBot="1" x14ac:dyDescent="0.25">
      <c r="A6" s="78" t="str">
        <f>CONCATENATE($L$1,".",TEXT(H6,"00"))</f>
        <v>1.4.1.4.2.05</v>
      </c>
      <c r="B6" s="79" t="str">
        <f t="shared" si="0"/>
        <v>WP05_Finaltype-System (full-size)</v>
      </c>
      <c r="C6" s="80"/>
      <c r="D6" s="230" t="s">
        <v>364</v>
      </c>
      <c r="E6" s="81" t="s">
        <v>1014</v>
      </c>
      <c r="F6" s="81"/>
      <c r="G6" s="82" t="s">
        <v>52</v>
      </c>
      <c r="H6" s="65">
        <f t="shared" si="1"/>
        <v>5</v>
      </c>
      <c r="I6" s="83" t="s">
        <v>366</v>
      </c>
      <c r="J6" s="83" t="s">
        <v>361</v>
      </c>
      <c r="K6" s="84" t="s">
        <v>365</v>
      </c>
    </row>
    <row r="7" spans="1:13" x14ac:dyDescent="0.2">
      <c r="A7" s="54" t="str">
        <f t="shared" ref="A7:A47" si="2">CONCATENATE($L$1,".",TEXT(H7,"00"))</f>
        <v>1.4.1.4.2.06</v>
      </c>
      <c r="B7" s="55" t="str">
        <f t="shared" si="0"/>
        <v>WP06_Mechanics-Detector (Body)</v>
      </c>
      <c r="C7" s="56"/>
      <c r="D7" s="222"/>
      <c r="E7" s="85"/>
      <c r="F7" s="85"/>
      <c r="G7" s="57" t="s">
        <v>14</v>
      </c>
      <c r="H7" s="58">
        <f t="shared" si="1"/>
        <v>6</v>
      </c>
      <c r="I7" s="59" t="s">
        <v>54</v>
      </c>
      <c r="J7" s="59" t="s">
        <v>71</v>
      </c>
      <c r="K7" s="60" t="s">
        <v>367</v>
      </c>
      <c r="L7" s="61">
        <v>3</v>
      </c>
    </row>
    <row r="8" spans="1:13" x14ac:dyDescent="0.2">
      <c r="A8" s="70" t="str">
        <f t="shared" si="2"/>
        <v>1.4.1.4.2.07</v>
      </c>
      <c r="B8" s="86" t="str">
        <f t="shared" si="0"/>
        <v>WP07_Mechanics-Detector (Interaction(Shielding,Cathode))</v>
      </c>
      <c r="C8" s="72"/>
      <c r="D8" s="189"/>
      <c r="E8" s="73" t="s">
        <v>368</v>
      </c>
      <c r="F8" s="32"/>
      <c r="G8" s="74" t="s">
        <v>14</v>
      </c>
      <c r="H8" s="75">
        <f t="shared" si="1"/>
        <v>7</v>
      </c>
      <c r="I8" s="76" t="s">
        <v>54</v>
      </c>
      <c r="J8" s="76" t="s">
        <v>71</v>
      </c>
      <c r="K8" s="77" t="s">
        <v>369</v>
      </c>
      <c r="L8" s="61">
        <v>3</v>
      </c>
    </row>
    <row r="9" spans="1:13" ht="38.25" x14ac:dyDescent="0.2">
      <c r="A9" s="70" t="str">
        <f t="shared" si="2"/>
        <v>1.4.1.4.2.08</v>
      </c>
      <c r="B9" s="86" t="str">
        <f t="shared" si="0"/>
        <v>WP08_Mechanics-Detector (Amplification(GEM-Stack))</v>
      </c>
      <c r="C9" s="72"/>
      <c r="D9" s="189"/>
      <c r="E9" s="229" t="s">
        <v>1015</v>
      </c>
      <c r="F9" s="73" t="s">
        <v>1016</v>
      </c>
      <c r="G9" s="231" t="s">
        <v>52</v>
      </c>
      <c r="H9" s="75">
        <f t="shared" si="1"/>
        <v>8</v>
      </c>
      <c r="I9" s="76" t="s">
        <v>54</v>
      </c>
      <c r="J9" s="76" t="s">
        <v>71</v>
      </c>
      <c r="K9" s="77" t="s">
        <v>371</v>
      </c>
      <c r="L9" s="61">
        <v>3</v>
      </c>
    </row>
    <row r="10" spans="1:13" ht="25.5" x14ac:dyDescent="0.2">
      <c r="A10" s="70" t="str">
        <f t="shared" si="2"/>
        <v>1.4.1.4.2.09</v>
      </c>
      <c r="B10" s="232" t="str">
        <f t="shared" si="0"/>
        <v>WP09_Mechanics-Detector (Projection(Padplane))</v>
      </c>
      <c r="C10" s="231"/>
      <c r="D10" s="189"/>
      <c r="E10" s="189" t="s">
        <v>707</v>
      </c>
      <c r="F10" s="189" t="s">
        <v>708</v>
      </c>
      <c r="G10" s="231" t="s">
        <v>52</v>
      </c>
      <c r="H10" s="75">
        <f t="shared" si="1"/>
        <v>9</v>
      </c>
      <c r="I10" s="76" t="s">
        <v>54</v>
      </c>
      <c r="J10" s="76" t="s">
        <v>71</v>
      </c>
      <c r="K10" s="77" t="s">
        <v>372</v>
      </c>
      <c r="L10" s="61">
        <v>3</v>
      </c>
    </row>
    <row r="11" spans="1:13" ht="13.5" thickBot="1" x14ac:dyDescent="0.25">
      <c r="A11" s="78" t="str">
        <f t="shared" si="2"/>
        <v>1.4.1.4.2.10</v>
      </c>
      <c r="B11" s="233" t="str">
        <f t="shared" si="0"/>
        <v>WP10_Mechanics-Detector (Cooling)</v>
      </c>
      <c r="C11" s="234"/>
      <c r="D11" s="230" t="s">
        <v>373</v>
      </c>
      <c r="E11" s="230" t="s">
        <v>209</v>
      </c>
      <c r="F11" s="230"/>
      <c r="G11" s="234" t="s">
        <v>14</v>
      </c>
      <c r="H11" s="65">
        <f t="shared" si="1"/>
        <v>10</v>
      </c>
      <c r="I11" s="83" t="s">
        <v>54</v>
      </c>
      <c r="J11" s="83" t="s">
        <v>71</v>
      </c>
      <c r="K11" s="84" t="s">
        <v>122</v>
      </c>
      <c r="L11" s="61">
        <v>3</v>
      </c>
    </row>
    <row r="12" spans="1:13" ht="25.5" x14ac:dyDescent="0.2">
      <c r="A12" s="54" t="str">
        <f t="shared" si="2"/>
        <v>1.4.1.4.2.11</v>
      </c>
      <c r="B12" s="235" t="str">
        <f t="shared" si="0"/>
        <v>WP11_Mechanics-Supplies (SuppliesConduit)</v>
      </c>
      <c r="C12" s="236"/>
      <c r="D12" s="222" t="s">
        <v>374</v>
      </c>
      <c r="E12" s="222" t="s">
        <v>209</v>
      </c>
      <c r="F12" s="222" t="s">
        <v>375</v>
      </c>
      <c r="G12" s="236" t="s">
        <v>52</v>
      </c>
      <c r="H12" s="58">
        <f t="shared" si="1"/>
        <v>11</v>
      </c>
      <c r="I12" s="59" t="s">
        <v>54</v>
      </c>
      <c r="J12" s="59" t="s">
        <v>26</v>
      </c>
      <c r="K12" s="60" t="s">
        <v>376</v>
      </c>
      <c r="L12" s="61">
        <v>3</v>
      </c>
    </row>
    <row r="13" spans="1:13" ht="39" thickBot="1" x14ac:dyDescent="0.25">
      <c r="A13" s="78" t="str">
        <f>CONCATENATE($L$1,".",TEXT(H13,"00"))</f>
        <v>1.4.1.4.2.12</v>
      </c>
      <c r="B13" s="233" t="str">
        <f>CONCATENATE($H$1,TEXT(H13,"00"),"_",I13,IF(J13="","",CONCATENATE("-",J13)),IF(K13="","",CONCATENATE(" (",K13,")")))</f>
        <v>WP12_Mechanics-Support (Riddle)</v>
      </c>
      <c r="C13" s="234"/>
      <c r="D13" s="237" t="s">
        <v>377</v>
      </c>
      <c r="E13" s="230" t="s">
        <v>1017</v>
      </c>
      <c r="F13" s="230" t="s">
        <v>378</v>
      </c>
      <c r="G13" s="234" t="s">
        <v>14</v>
      </c>
      <c r="H13" s="65">
        <f t="shared" si="1"/>
        <v>12</v>
      </c>
      <c r="I13" s="83" t="s">
        <v>54</v>
      </c>
      <c r="J13" s="83" t="s">
        <v>379</v>
      </c>
      <c r="K13" s="84" t="s">
        <v>380</v>
      </c>
      <c r="L13" s="61">
        <v>3</v>
      </c>
    </row>
    <row r="14" spans="1:13" x14ac:dyDescent="0.2">
      <c r="A14" s="54" t="str">
        <f>CONCATENATE($L$1,".",TEXT(H14,"00"))</f>
        <v>1.4.1.4.2.13</v>
      </c>
      <c r="B14" s="235" t="str">
        <f>CONCATENATE($H$1,TEXT(H14,"00"),"_",I14,IF(J14="","",CONCATENATE("-",J14)),IF(K14="","",CONCATENATE(" (",K14,")")))</f>
        <v>WP13_Electronics-FrontEndChip (Development a/o selection)</v>
      </c>
      <c r="C14" s="236"/>
      <c r="D14" s="222"/>
      <c r="E14" s="222" t="s">
        <v>209</v>
      </c>
      <c r="F14" s="222" t="s">
        <v>709</v>
      </c>
      <c r="G14" s="236" t="s">
        <v>52</v>
      </c>
      <c r="H14" s="58">
        <f t="shared" si="1"/>
        <v>13</v>
      </c>
      <c r="I14" s="59" t="s">
        <v>53</v>
      </c>
      <c r="J14" s="59" t="s">
        <v>381</v>
      </c>
      <c r="K14" s="60" t="s">
        <v>382</v>
      </c>
      <c r="L14" s="61">
        <v>3</v>
      </c>
    </row>
    <row r="15" spans="1:13" ht="25.5" x14ac:dyDescent="0.2">
      <c r="A15" s="70" t="str">
        <f t="shared" si="2"/>
        <v>1.4.1.4.2.14</v>
      </c>
      <c r="B15" s="232" t="str">
        <f t="shared" si="0"/>
        <v>WP14_Electronics-FrontEndBoards (Digitizer)</v>
      </c>
      <c r="C15" s="231"/>
      <c r="D15" s="229" t="s">
        <v>1018</v>
      </c>
      <c r="E15" s="229" t="s">
        <v>1019</v>
      </c>
      <c r="F15" s="189" t="s">
        <v>1020</v>
      </c>
      <c r="G15" s="231" t="s">
        <v>52</v>
      </c>
      <c r="H15" s="75">
        <f t="shared" si="1"/>
        <v>14</v>
      </c>
      <c r="I15" s="76" t="s">
        <v>53</v>
      </c>
      <c r="J15" s="76" t="s">
        <v>383</v>
      </c>
      <c r="K15" s="77" t="s">
        <v>384</v>
      </c>
      <c r="L15" s="61">
        <v>3</v>
      </c>
    </row>
    <row r="16" spans="1:13" ht="25.5" x14ac:dyDescent="0.2">
      <c r="A16" s="70" t="str">
        <f t="shared" si="2"/>
        <v>1.4.1.4.2.15</v>
      </c>
      <c r="B16" s="232" t="str">
        <f t="shared" si="0"/>
        <v>WP15_Electronics-FrontEndBoards (Concentrator)</v>
      </c>
      <c r="C16" s="231"/>
      <c r="D16" s="229" t="s">
        <v>1021</v>
      </c>
      <c r="E16" s="229" t="s">
        <v>1022</v>
      </c>
      <c r="F16" s="189" t="s">
        <v>1020</v>
      </c>
      <c r="G16" s="231" t="s">
        <v>52</v>
      </c>
      <c r="H16" s="75">
        <f t="shared" si="1"/>
        <v>15</v>
      </c>
      <c r="I16" s="76" t="s">
        <v>53</v>
      </c>
      <c r="J16" s="76" t="s">
        <v>383</v>
      </c>
      <c r="K16" s="77" t="s">
        <v>385</v>
      </c>
      <c r="L16" s="61">
        <v>3</v>
      </c>
    </row>
    <row r="17" spans="1:12" ht="12.75" customHeight="1" x14ac:dyDescent="0.2">
      <c r="A17" s="70" t="str">
        <f>CONCATENATE($L$1,".",TEXT(H17,"00"))</f>
        <v>1.4.1.4.2.16</v>
      </c>
      <c r="B17" s="232" t="str">
        <f t="shared" si="0"/>
        <v>WP16_Electronics-FrontEndBoards (Synchronization)</v>
      </c>
      <c r="C17" s="231"/>
      <c r="D17" s="189" t="s">
        <v>386</v>
      </c>
      <c r="E17" s="189" t="s">
        <v>209</v>
      </c>
      <c r="F17" s="189" t="s">
        <v>153</v>
      </c>
      <c r="G17" s="231" t="s">
        <v>52</v>
      </c>
      <c r="H17" s="75">
        <f t="shared" si="1"/>
        <v>16</v>
      </c>
      <c r="I17" s="76" t="s">
        <v>53</v>
      </c>
      <c r="J17" s="76" t="s">
        <v>383</v>
      </c>
      <c r="K17" s="77" t="s">
        <v>387</v>
      </c>
      <c r="L17" s="61">
        <v>3</v>
      </c>
    </row>
    <row r="18" spans="1:12" ht="12.75" customHeight="1" thickBot="1" x14ac:dyDescent="0.25">
      <c r="A18" s="78" t="str">
        <f>CONCATENATE($L$1,".",TEXT(H18,"00"))</f>
        <v>1.4.1.4.2.17</v>
      </c>
      <c r="B18" s="233" t="str">
        <f t="shared" si="0"/>
        <v>WP17_Electronics-ElectronicsRoom</v>
      </c>
      <c r="C18" s="234"/>
      <c r="D18" s="230"/>
      <c r="E18" s="237" t="s">
        <v>209</v>
      </c>
      <c r="F18" s="230"/>
      <c r="G18" s="234" t="s">
        <v>14</v>
      </c>
      <c r="H18" s="65">
        <f t="shared" si="1"/>
        <v>17</v>
      </c>
      <c r="I18" s="83" t="s">
        <v>53</v>
      </c>
      <c r="J18" s="83" t="s">
        <v>388</v>
      </c>
      <c r="K18" s="84"/>
      <c r="L18" s="61">
        <v>3</v>
      </c>
    </row>
    <row r="19" spans="1:12" ht="25.5" x14ac:dyDescent="0.2">
      <c r="A19" s="54" t="str">
        <f t="shared" si="2"/>
        <v>1.4.1.4.2.18</v>
      </c>
      <c r="B19" s="235" t="str">
        <f t="shared" si="0"/>
        <v>WP18_DetectorControlSystem-Hardware</v>
      </c>
      <c r="C19" s="236"/>
      <c r="D19" s="222"/>
      <c r="E19" s="238" t="s">
        <v>1023</v>
      </c>
      <c r="F19" s="222" t="s">
        <v>710</v>
      </c>
      <c r="G19" s="236" t="s">
        <v>706</v>
      </c>
      <c r="H19" s="58">
        <f t="shared" si="1"/>
        <v>18</v>
      </c>
      <c r="I19" s="59" t="s">
        <v>389</v>
      </c>
      <c r="J19" s="59" t="s">
        <v>390</v>
      </c>
      <c r="K19" s="69"/>
      <c r="L19" s="61">
        <v>0</v>
      </c>
    </row>
    <row r="20" spans="1:12" ht="26.25" thickBot="1" x14ac:dyDescent="0.25">
      <c r="A20" s="78" t="str">
        <f t="shared" si="2"/>
        <v>1.4.1.4.2.19</v>
      </c>
      <c r="B20" s="233" t="str">
        <f t="shared" si="0"/>
        <v>WP19_DetectorControlSystem-Software</v>
      </c>
      <c r="C20" s="234"/>
      <c r="D20" s="230"/>
      <c r="E20" s="237" t="s">
        <v>1023</v>
      </c>
      <c r="F20" s="230" t="s">
        <v>710</v>
      </c>
      <c r="G20" s="234" t="s">
        <v>706</v>
      </c>
      <c r="H20" s="65">
        <f t="shared" si="1"/>
        <v>19</v>
      </c>
      <c r="I20" s="83" t="s">
        <v>389</v>
      </c>
      <c r="J20" s="83" t="s">
        <v>155</v>
      </c>
      <c r="K20" s="87"/>
      <c r="L20" s="61">
        <v>0</v>
      </c>
    </row>
    <row r="21" spans="1:12" x14ac:dyDescent="0.2">
      <c r="A21" s="54" t="str">
        <f t="shared" si="2"/>
        <v>1.4.1.4.2.20</v>
      </c>
      <c r="B21" s="235" t="str">
        <f t="shared" si="0"/>
        <v>WP20_Infrastructure&amp;Tooling</v>
      </c>
      <c r="C21" s="236"/>
      <c r="D21" s="222"/>
      <c r="E21" s="222" t="s">
        <v>209</v>
      </c>
      <c r="F21" s="238" t="s">
        <v>1024</v>
      </c>
      <c r="G21" s="236" t="s">
        <v>706</v>
      </c>
      <c r="H21" s="58">
        <f t="shared" si="1"/>
        <v>20</v>
      </c>
      <c r="I21" s="59" t="s">
        <v>391</v>
      </c>
      <c r="J21" s="88"/>
      <c r="K21" s="69"/>
    </row>
    <row r="22" spans="1:12" ht="25.5" x14ac:dyDescent="0.2">
      <c r="A22" s="70" t="str">
        <f t="shared" si="2"/>
        <v>1.4.1.4.2.21</v>
      </c>
      <c r="B22" s="232" t="str">
        <f t="shared" si="0"/>
        <v>WP21_Supplies-electrical (HV, LV, Sensors)</v>
      </c>
      <c r="C22" s="231"/>
      <c r="D22" s="239" t="s">
        <v>1025</v>
      </c>
      <c r="E22" s="239" t="s">
        <v>1026</v>
      </c>
      <c r="F22" s="189" t="s">
        <v>149</v>
      </c>
      <c r="G22" s="231" t="s">
        <v>14</v>
      </c>
      <c r="H22" s="75">
        <f t="shared" si="1"/>
        <v>21</v>
      </c>
      <c r="I22" s="76" t="s">
        <v>26</v>
      </c>
      <c r="J22" s="76" t="s">
        <v>392</v>
      </c>
      <c r="K22" s="89" t="s">
        <v>393</v>
      </c>
      <c r="L22" s="61">
        <v>3</v>
      </c>
    </row>
    <row r="23" spans="1:12" x14ac:dyDescent="0.2">
      <c r="A23" s="70" t="str">
        <f t="shared" si="2"/>
        <v>1.4.1.4.2.22</v>
      </c>
      <c r="B23" s="232" t="str">
        <f t="shared" si="0"/>
        <v>WP22_Supplies (Gas)</v>
      </c>
      <c r="C23" s="231"/>
      <c r="D23" s="189"/>
      <c r="E23" s="189" t="s">
        <v>209</v>
      </c>
      <c r="F23" s="239" t="s">
        <v>1024</v>
      </c>
      <c r="G23" s="231" t="s">
        <v>7</v>
      </c>
      <c r="H23" s="75">
        <f t="shared" si="1"/>
        <v>22</v>
      </c>
      <c r="I23" s="76" t="s">
        <v>26</v>
      </c>
      <c r="J23" s="90"/>
      <c r="K23" s="77" t="s">
        <v>394</v>
      </c>
      <c r="L23" s="61">
        <v>3</v>
      </c>
    </row>
    <row r="24" spans="1:12" ht="13.5" thickBot="1" x14ac:dyDescent="0.25">
      <c r="A24" s="78" t="str">
        <f t="shared" si="2"/>
        <v>1.4.1.4.2.23</v>
      </c>
      <c r="B24" s="233" t="str">
        <f t="shared" si="0"/>
        <v>WP23_Supplies (Cooling)</v>
      </c>
      <c r="C24" s="234"/>
      <c r="D24" s="230"/>
      <c r="E24" s="230" t="s">
        <v>209</v>
      </c>
      <c r="F24" s="237" t="s">
        <v>1024</v>
      </c>
      <c r="G24" s="234" t="s">
        <v>7</v>
      </c>
      <c r="H24" s="65">
        <f t="shared" si="1"/>
        <v>23</v>
      </c>
      <c r="I24" s="83" t="s">
        <v>26</v>
      </c>
      <c r="J24" s="91"/>
      <c r="K24" s="84" t="s">
        <v>122</v>
      </c>
      <c r="L24" s="61">
        <v>3</v>
      </c>
    </row>
    <row r="25" spans="1:12" ht="13.5" customHeight="1" x14ac:dyDescent="0.2">
      <c r="A25" s="54" t="str">
        <f t="shared" si="2"/>
        <v>1.4.1.4.2.24</v>
      </c>
      <c r="B25" s="235" t="str">
        <f t="shared" si="0"/>
        <v>WP24_Infrastructure-Cleaning (large-size US-bath)</v>
      </c>
      <c r="C25" s="236"/>
      <c r="D25" s="240" t="s">
        <v>1027</v>
      </c>
      <c r="E25" s="238" t="s">
        <v>1028</v>
      </c>
      <c r="F25" s="222" t="s">
        <v>395</v>
      </c>
      <c r="G25" s="236" t="s">
        <v>7</v>
      </c>
      <c r="H25" s="58">
        <f t="shared" si="1"/>
        <v>24</v>
      </c>
      <c r="I25" s="59" t="s">
        <v>56</v>
      </c>
      <c r="J25" s="59" t="s">
        <v>396</v>
      </c>
      <c r="K25" s="60" t="s">
        <v>397</v>
      </c>
    </row>
    <row r="26" spans="1:12" ht="25.5" x14ac:dyDescent="0.2">
      <c r="A26" s="70" t="str">
        <f t="shared" si="2"/>
        <v>1.4.1.4.2.25</v>
      </c>
      <c r="B26" s="232" t="str">
        <f t="shared" si="0"/>
        <v>WP25_Infrastructure-GEM-QA (Gain curve (55Fe))</v>
      </c>
      <c r="C26" s="231"/>
      <c r="D26" s="189"/>
      <c r="E26" s="239" t="s">
        <v>1029</v>
      </c>
      <c r="F26" s="189" t="s">
        <v>398</v>
      </c>
      <c r="G26" s="231" t="s">
        <v>14</v>
      </c>
      <c r="H26" s="75">
        <f t="shared" si="1"/>
        <v>25</v>
      </c>
      <c r="I26" s="76" t="s">
        <v>56</v>
      </c>
      <c r="J26" s="76" t="s">
        <v>399</v>
      </c>
      <c r="K26" s="77" t="s">
        <v>400</v>
      </c>
    </row>
    <row r="27" spans="1:12" ht="25.5" x14ac:dyDescent="0.2">
      <c r="A27" s="70" t="str">
        <f t="shared" si="2"/>
        <v>1.4.1.4.2.26</v>
      </c>
      <c r="B27" s="232" t="str">
        <f t="shared" si="0"/>
        <v>WP26_Infrastructure-GEM+PP-QA (OpticalScanner)</v>
      </c>
      <c r="C27" s="231"/>
      <c r="D27" s="189" t="s">
        <v>401</v>
      </c>
      <c r="E27" s="239" t="s">
        <v>1029</v>
      </c>
      <c r="F27" s="189" t="s">
        <v>1030</v>
      </c>
      <c r="G27" s="241" t="s">
        <v>14</v>
      </c>
      <c r="H27" s="75">
        <f t="shared" si="1"/>
        <v>26</v>
      </c>
      <c r="I27" s="76" t="s">
        <v>56</v>
      </c>
      <c r="J27" s="76" t="s">
        <v>402</v>
      </c>
      <c r="K27" s="77" t="s">
        <v>403</v>
      </c>
    </row>
    <row r="28" spans="1:12" ht="25.5" x14ac:dyDescent="0.2">
      <c r="A28" s="70" t="str">
        <f t="shared" si="2"/>
        <v>1.4.1.4.2.27</v>
      </c>
      <c r="B28" s="232" t="str">
        <f t="shared" si="0"/>
        <v>WP27_Infrastructure-GEM-QA (HomogeneityScanner ((x,y),X-Ray))</v>
      </c>
      <c r="C28" s="231"/>
      <c r="D28" s="239" t="s">
        <v>1031</v>
      </c>
      <c r="E28" s="239" t="s">
        <v>1032</v>
      </c>
      <c r="F28" s="189" t="s">
        <v>370</v>
      </c>
      <c r="G28" s="241" t="s">
        <v>7</v>
      </c>
      <c r="H28" s="75">
        <f t="shared" si="1"/>
        <v>27</v>
      </c>
      <c r="I28" s="76" t="s">
        <v>56</v>
      </c>
      <c r="J28" s="76" t="s">
        <v>399</v>
      </c>
      <c r="K28" s="77" t="s">
        <v>404</v>
      </c>
    </row>
    <row r="29" spans="1:12" ht="25.5" x14ac:dyDescent="0.2">
      <c r="A29" s="70" t="str">
        <f t="shared" si="2"/>
        <v>1.4.1.4.2.28</v>
      </c>
      <c r="B29" s="232" t="str">
        <f t="shared" si="0"/>
        <v>WP28_Infrastructure-Framing (ProductionUnit)</v>
      </c>
      <c r="C29" s="231"/>
      <c r="D29" s="189" t="s">
        <v>401</v>
      </c>
      <c r="E29" s="189" t="s">
        <v>1033</v>
      </c>
      <c r="F29" s="189" t="s">
        <v>405</v>
      </c>
      <c r="G29" s="231" t="s">
        <v>52</v>
      </c>
      <c r="H29" s="75">
        <f t="shared" si="1"/>
        <v>28</v>
      </c>
      <c r="I29" s="76" t="s">
        <v>56</v>
      </c>
      <c r="J29" s="76" t="s">
        <v>406</v>
      </c>
      <c r="K29" s="77" t="s">
        <v>407</v>
      </c>
    </row>
    <row r="30" spans="1:12" ht="26.25" thickBot="1" x14ac:dyDescent="0.25">
      <c r="A30" s="78" t="str">
        <f t="shared" si="2"/>
        <v>1.4.1.4.2.29</v>
      </c>
      <c r="B30" s="233" t="str">
        <f t="shared" si="0"/>
        <v>WP29_Infrastructure-GEM-Currents (HV-loads)</v>
      </c>
      <c r="C30" s="234"/>
      <c r="D30" s="230" t="s">
        <v>1034</v>
      </c>
      <c r="E30" s="237" t="s">
        <v>1035</v>
      </c>
      <c r="F30" s="230" t="s">
        <v>408</v>
      </c>
      <c r="G30" s="242" t="s">
        <v>7</v>
      </c>
      <c r="H30" s="65">
        <f t="shared" si="1"/>
        <v>29</v>
      </c>
      <c r="I30" s="83" t="s">
        <v>56</v>
      </c>
      <c r="J30" s="83" t="s">
        <v>409</v>
      </c>
      <c r="K30" s="84" t="s">
        <v>410</v>
      </c>
    </row>
    <row r="31" spans="1:12" ht="38.25" x14ac:dyDescent="0.2">
      <c r="A31" s="54" t="str">
        <f t="shared" si="2"/>
        <v>1.4.1.4.2.30</v>
      </c>
      <c r="B31" s="235" t="str">
        <f t="shared" si="0"/>
        <v>WP30_Software-Production (QA Documentation)</v>
      </c>
      <c r="C31" s="236"/>
      <c r="D31" s="222" t="s">
        <v>711</v>
      </c>
      <c r="E31" s="222" t="s">
        <v>1036</v>
      </c>
      <c r="F31" s="238" t="s">
        <v>1037</v>
      </c>
      <c r="G31" s="236" t="s">
        <v>7</v>
      </c>
      <c r="H31" s="58">
        <f t="shared" si="1"/>
        <v>30</v>
      </c>
      <c r="I31" s="59" t="s">
        <v>155</v>
      </c>
      <c r="J31" s="59" t="s">
        <v>23</v>
      </c>
      <c r="K31" s="60" t="s">
        <v>411</v>
      </c>
      <c r="L31" s="61">
        <v>0</v>
      </c>
    </row>
    <row r="32" spans="1:12" ht="25.5" x14ac:dyDescent="0.2">
      <c r="A32" s="70" t="str">
        <f t="shared" si="2"/>
        <v>1.4.1.4.2.31</v>
      </c>
      <c r="B32" s="232" t="str">
        <f t="shared" si="0"/>
        <v>WP31_Software-Offline (Simulation)</v>
      </c>
      <c r="C32" s="231"/>
      <c r="D32" s="189" t="s">
        <v>1038</v>
      </c>
      <c r="E32" s="189" t="s">
        <v>1039</v>
      </c>
      <c r="F32" s="189"/>
      <c r="G32" s="231" t="s">
        <v>7</v>
      </c>
      <c r="H32" s="75">
        <f t="shared" si="1"/>
        <v>31</v>
      </c>
      <c r="I32" s="76" t="s">
        <v>155</v>
      </c>
      <c r="J32" s="76" t="s">
        <v>412</v>
      </c>
      <c r="K32" s="77" t="s">
        <v>413</v>
      </c>
      <c r="L32" s="61">
        <v>0</v>
      </c>
    </row>
    <row r="33" spans="1:12" ht="25.5" x14ac:dyDescent="0.2">
      <c r="A33" s="70" t="str">
        <f t="shared" si="2"/>
        <v>1.4.1.4.2.32</v>
      </c>
      <c r="B33" s="232" t="str">
        <f t="shared" si="0"/>
        <v>WP32_Software-Offline (Reconstruction)</v>
      </c>
      <c r="C33" s="231"/>
      <c r="D33" s="239" t="s">
        <v>1038</v>
      </c>
      <c r="E33" s="239" t="s">
        <v>1039</v>
      </c>
      <c r="F33" s="239"/>
      <c r="G33" s="241" t="s">
        <v>7</v>
      </c>
      <c r="H33" s="75">
        <f t="shared" si="1"/>
        <v>32</v>
      </c>
      <c r="I33" s="76" t="s">
        <v>155</v>
      </c>
      <c r="J33" s="76" t="s">
        <v>412</v>
      </c>
      <c r="K33" s="77" t="s">
        <v>414</v>
      </c>
      <c r="L33" s="61">
        <v>0</v>
      </c>
    </row>
    <row r="34" spans="1:12" x14ac:dyDescent="0.2">
      <c r="A34" s="70" t="str">
        <f>CONCATENATE($L$1,".",TEXT(H34,"00"))</f>
        <v>1.4.1.4.2.33</v>
      </c>
      <c r="B34" s="232" t="str">
        <f>CONCATENATE($H$1,TEXT(H34,"00"),"_",I34,IF(J34="","",CONCATENATE("-",J34)),IF(K34="","",CONCATENATE(" (",K34,")")))</f>
        <v>WP33_Software-Online (DAQ)</v>
      </c>
      <c r="C34" s="231"/>
      <c r="D34" s="189"/>
      <c r="E34" s="189" t="s">
        <v>209</v>
      </c>
      <c r="F34" s="243"/>
      <c r="G34" s="231" t="s">
        <v>14</v>
      </c>
      <c r="H34" s="75">
        <f t="shared" si="1"/>
        <v>33</v>
      </c>
      <c r="I34" s="76" t="s">
        <v>155</v>
      </c>
      <c r="J34" s="76" t="s">
        <v>415</v>
      </c>
      <c r="K34" s="77" t="s">
        <v>28</v>
      </c>
      <c r="L34" s="61">
        <v>0</v>
      </c>
    </row>
    <row r="35" spans="1:12" ht="26.25" thickBot="1" x14ac:dyDescent="0.25">
      <c r="A35" s="78" t="str">
        <f>CONCATENATE($L$1,".",TEXT(H35,"00"))</f>
        <v>1.4.1.4.2.34</v>
      </c>
      <c r="B35" s="233" t="str">
        <f>CONCATENATE($H$1,TEXT(H35,"00"),"_",I35,IF(J35="","",CONCATENATE("-",J35)),IF(K35="","",CONCATENATE(" (",K35,")")))</f>
        <v>WP34_Software-Online (Analysis)</v>
      </c>
      <c r="C35" s="234"/>
      <c r="D35" s="239" t="s">
        <v>1038</v>
      </c>
      <c r="E35" s="239" t="s">
        <v>1039</v>
      </c>
      <c r="F35" s="230"/>
      <c r="G35" s="234" t="s">
        <v>7</v>
      </c>
      <c r="H35" s="65">
        <f t="shared" si="1"/>
        <v>34</v>
      </c>
      <c r="I35" s="83" t="s">
        <v>155</v>
      </c>
      <c r="J35" s="83" t="s">
        <v>415</v>
      </c>
      <c r="K35" s="84" t="s">
        <v>416</v>
      </c>
      <c r="L35" s="61">
        <v>0</v>
      </c>
    </row>
    <row r="36" spans="1:12" x14ac:dyDescent="0.2">
      <c r="A36" s="54" t="str">
        <f>CONCATENATE($L$1,".",TEXT(H36,"00"))</f>
        <v>1.4.1.4.2.35</v>
      </c>
      <c r="B36" s="235" t="str">
        <f>CONCATENATE($H$1,TEXT(H36,"00"),"_",I36,IF(J36="","",CONCATENATE("-",J36)),IF(K36="","",CONCATENATE(" (",K36,")")))</f>
        <v>WP35_Documentation (RiskAssesment,TechnicalFile,CE)</v>
      </c>
      <c r="C36" s="236"/>
      <c r="D36" s="222"/>
      <c r="E36" s="222" t="s">
        <v>417</v>
      </c>
      <c r="F36" s="222" t="s">
        <v>712</v>
      </c>
      <c r="G36" s="236" t="s">
        <v>706</v>
      </c>
      <c r="H36" s="58">
        <f t="shared" si="1"/>
        <v>35</v>
      </c>
      <c r="I36" s="59" t="s">
        <v>418</v>
      </c>
      <c r="J36" s="88"/>
      <c r="K36" s="60" t="s">
        <v>419</v>
      </c>
      <c r="L36" s="61">
        <v>0</v>
      </c>
    </row>
    <row r="37" spans="1:12" ht="26.25" thickBot="1" x14ac:dyDescent="0.25">
      <c r="A37" s="78" t="str">
        <f>CONCATENATE($L$1,".",TEXT(H37,"00"))</f>
        <v>1.4.1.4.2.36</v>
      </c>
      <c r="B37" s="233" t="str">
        <f>CONCATENATE($H$1,TEXT(H37,"00"),"_",I37,IF(J37="","",CONCATENATE("-",J37)),IF(K37="","",CONCATENATE(" (",K37,")")))</f>
        <v>WP36_Documentation-TDR</v>
      </c>
      <c r="C37" s="234"/>
      <c r="D37" s="230" t="s">
        <v>66</v>
      </c>
      <c r="E37" s="230" t="s">
        <v>209</v>
      </c>
      <c r="F37" s="230" t="s">
        <v>421</v>
      </c>
      <c r="G37" s="234" t="s">
        <v>706</v>
      </c>
      <c r="H37" s="65">
        <f t="shared" si="1"/>
        <v>36</v>
      </c>
      <c r="I37" s="83" t="s">
        <v>418</v>
      </c>
      <c r="J37" s="83" t="s">
        <v>65</v>
      </c>
      <c r="K37" s="84"/>
      <c r="L37" s="61">
        <v>0</v>
      </c>
    </row>
    <row r="38" spans="1:12" x14ac:dyDescent="0.2">
      <c r="A38" s="54" t="str">
        <f t="shared" si="2"/>
        <v>1.4.1.4.2.37</v>
      </c>
      <c r="B38" s="244" t="str">
        <f t="shared" si="0"/>
        <v>WP37_Construction</v>
      </c>
      <c r="C38" s="236"/>
      <c r="D38" s="222"/>
      <c r="E38" s="222" t="s">
        <v>209</v>
      </c>
      <c r="F38" s="222" t="s">
        <v>713</v>
      </c>
      <c r="G38" s="245" t="s">
        <v>706</v>
      </c>
      <c r="H38" s="92">
        <f t="shared" si="1"/>
        <v>37</v>
      </c>
      <c r="I38" s="76" t="s">
        <v>162</v>
      </c>
      <c r="J38" s="90"/>
      <c r="K38" s="90"/>
    </row>
    <row r="39" spans="1:12" x14ac:dyDescent="0.2">
      <c r="A39" s="70" t="str">
        <f t="shared" si="2"/>
        <v>1.4.1.4.2.38</v>
      </c>
      <c r="B39" s="246" t="str">
        <f t="shared" si="0"/>
        <v>WP38_Production-small size (GEM-DISC#1)</v>
      </c>
      <c r="C39" s="231"/>
      <c r="D39" s="189"/>
      <c r="E39" s="189" t="s">
        <v>209</v>
      </c>
      <c r="F39" s="247" t="s">
        <v>713</v>
      </c>
      <c r="G39" s="248" t="s">
        <v>14</v>
      </c>
      <c r="H39" s="92">
        <f t="shared" si="1"/>
        <v>38</v>
      </c>
      <c r="I39" s="76" t="s">
        <v>23</v>
      </c>
      <c r="J39" s="76" t="s">
        <v>422</v>
      </c>
      <c r="K39" s="76" t="s">
        <v>423</v>
      </c>
      <c r="L39" s="61">
        <v>3</v>
      </c>
    </row>
    <row r="40" spans="1:12" ht="26.25" thickBot="1" x14ac:dyDescent="0.25">
      <c r="A40" s="78" t="str">
        <f>CONCATENATE($L$1,".",TEXT(H40,"00"))</f>
        <v>1.4.1.4.2.39</v>
      </c>
      <c r="B40" s="249" t="str">
        <f>CONCATENATE($H$1,TEXT(H40,"00"),"_",I40,IF(J40="","",CONCATENATE("-",J40)),IF(K40="","",CONCATENATE(" (",K40,")")))</f>
        <v>WP39_Tests-in-lab (Gas-tightness and -purity, HV-stability, homogeneity of response)</v>
      </c>
      <c r="C40" s="234"/>
      <c r="D40" s="230"/>
      <c r="E40" s="230" t="s">
        <v>209</v>
      </c>
      <c r="F40" s="247" t="s">
        <v>713</v>
      </c>
      <c r="G40" s="250" t="s">
        <v>14</v>
      </c>
      <c r="H40" s="92">
        <f t="shared" si="1"/>
        <v>39</v>
      </c>
      <c r="I40" s="76" t="s">
        <v>424</v>
      </c>
      <c r="J40" s="76" t="s">
        <v>425</v>
      </c>
      <c r="K40" s="76" t="s">
        <v>426</v>
      </c>
      <c r="L40" s="61">
        <v>0</v>
      </c>
    </row>
    <row r="41" spans="1:12" ht="25.5" x14ac:dyDescent="0.2">
      <c r="A41" s="54" t="str">
        <f>CONCATENATE($L$1,".",TEXT(H41,"00"))</f>
        <v>1.4.1.4.2.40</v>
      </c>
      <c r="B41" s="251" t="str">
        <f>CONCATENATE($H$1,TEXT(H41,"00"),"_",I41,IF(J41="","",CONCATENATE("-",J41)),IF(K41="","",CONCATENATE(" (",K41,")")))</f>
        <v>WP40_Production-medium+large size (GEM-DISC#2+3)</v>
      </c>
      <c r="C41" s="236"/>
      <c r="D41" s="222"/>
      <c r="E41" s="222" t="s">
        <v>209</v>
      </c>
      <c r="F41" s="222"/>
      <c r="G41" s="245" t="s">
        <v>14</v>
      </c>
      <c r="H41" s="92">
        <f t="shared" si="1"/>
        <v>40</v>
      </c>
      <c r="I41" s="76" t="s">
        <v>23</v>
      </c>
      <c r="J41" s="76" t="s">
        <v>427</v>
      </c>
      <c r="K41" s="76" t="s">
        <v>428</v>
      </c>
      <c r="L41" s="61">
        <v>3</v>
      </c>
    </row>
    <row r="42" spans="1:12" x14ac:dyDescent="0.2">
      <c r="A42" s="70" t="str">
        <f t="shared" si="2"/>
        <v>1.4.1.4.2.41</v>
      </c>
      <c r="B42" s="246" t="str">
        <f t="shared" si="0"/>
        <v>WP41_Assembly</v>
      </c>
      <c r="C42" s="231"/>
      <c r="D42" s="189"/>
      <c r="E42" s="189" t="s">
        <v>209</v>
      </c>
      <c r="F42" s="189"/>
      <c r="G42" s="248" t="s">
        <v>14</v>
      </c>
      <c r="H42" s="92">
        <f t="shared" si="1"/>
        <v>41</v>
      </c>
      <c r="I42" s="76" t="s">
        <v>169</v>
      </c>
      <c r="J42" s="90"/>
      <c r="K42" s="90"/>
      <c r="L42" s="61">
        <v>4</v>
      </c>
    </row>
    <row r="43" spans="1:12" x14ac:dyDescent="0.2">
      <c r="A43" s="70" t="str">
        <f>CONCATENATE($L$1,".",TEXT(H43,"00"))</f>
        <v>1.4.1.4.2.42</v>
      </c>
      <c r="B43" s="252" t="str">
        <f>CONCATENATE($H$1,TEXT(H43,"00"),"_",I43,IF(J43="","",CONCATENATE("-",J43)),IF(K43="","",CONCATENATE(" (",K43,")")))</f>
        <v>WP42_Tests, operation-in-beam (FZJ&amp;Elsewhere)</v>
      </c>
      <c r="C43" s="231"/>
      <c r="D43" s="189"/>
      <c r="E43" s="189" t="s">
        <v>209</v>
      </c>
      <c r="F43" s="189"/>
      <c r="G43" s="248" t="s">
        <v>14</v>
      </c>
      <c r="H43" s="92">
        <f t="shared" si="1"/>
        <v>42</v>
      </c>
      <c r="I43" s="76" t="s">
        <v>429</v>
      </c>
      <c r="J43" s="76" t="s">
        <v>430</v>
      </c>
      <c r="K43" s="76" t="s">
        <v>431</v>
      </c>
      <c r="L43" s="61">
        <v>0</v>
      </c>
    </row>
    <row r="44" spans="1:12" ht="13.5" thickBot="1" x14ac:dyDescent="0.25">
      <c r="A44" s="78" t="str">
        <f>CONCATENATE($L$1,".",TEXT(H44,"00"))</f>
        <v>1.4.1.4.2.43</v>
      </c>
      <c r="B44" s="249" t="str">
        <f>CONCATENATE($H$1,TEXT(H44,"00"),"_",I44,IF(J44="","",CONCATENATE("-",J44)),IF(K44="","",CONCATENATE(" (",K44,")")))</f>
        <v>WP43_Tests, radiation hardness -in-beam (FZJ&amp;Elsewhere)</v>
      </c>
      <c r="C44" s="234"/>
      <c r="D44" s="230"/>
      <c r="E44" s="230" t="s">
        <v>209</v>
      </c>
      <c r="F44" s="230"/>
      <c r="G44" s="250" t="s">
        <v>14</v>
      </c>
      <c r="H44" s="92">
        <f t="shared" si="1"/>
        <v>43</v>
      </c>
      <c r="I44" s="76" t="s">
        <v>432</v>
      </c>
      <c r="J44" s="76" t="s">
        <v>430</v>
      </c>
      <c r="K44" s="76" t="s">
        <v>431</v>
      </c>
      <c r="L44" s="61">
        <v>0</v>
      </c>
    </row>
    <row r="45" spans="1:12" ht="25.5" x14ac:dyDescent="0.2">
      <c r="A45" s="54" t="str">
        <f t="shared" si="2"/>
        <v>1.4.1.4.2.44</v>
      </c>
      <c r="B45" s="251" t="str">
        <f t="shared" si="0"/>
        <v>WP44_Transportation&amp;Installation</v>
      </c>
      <c r="C45" s="236"/>
      <c r="D45" s="222" t="s">
        <v>433</v>
      </c>
      <c r="E45" s="222" t="s">
        <v>209</v>
      </c>
      <c r="F45" s="222"/>
      <c r="G45" s="245" t="s">
        <v>7</v>
      </c>
      <c r="H45" s="92">
        <f t="shared" si="1"/>
        <v>44</v>
      </c>
      <c r="I45" s="76" t="s">
        <v>434</v>
      </c>
      <c r="J45" s="90"/>
      <c r="K45" s="90"/>
      <c r="L45" s="61">
        <v>4</v>
      </c>
    </row>
    <row r="46" spans="1:12" x14ac:dyDescent="0.2">
      <c r="A46" s="70" t="str">
        <f t="shared" si="2"/>
        <v>1.4.1.4.2.45</v>
      </c>
      <c r="B46" s="252" t="str">
        <f t="shared" si="0"/>
        <v>WP45_Commissioning</v>
      </c>
      <c r="C46" s="231"/>
      <c r="D46" s="189"/>
      <c r="E46" s="189" t="s">
        <v>209</v>
      </c>
      <c r="F46" s="189" t="s">
        <v>1040</v>
      </c>
      <c r="G46" s="248" t="s">
        <v>14</v>
      </c>
      <c r="H46" s="92">
        <f t="shared" si="1"/>
        <v>45</v>
      </c>
      <c r="I46" s="76" t="s">
        <v>173</v>
      </c>
      <c r="J46" s="90"/>
      <c r="K46" s="90"/>
      <c r="L46" s="61">
        <v>4</v>
      </c>
    </row>
    <row r="47" spans="1:12" ht="26.25" thickBot="1" x14ac:dyDescent="0.25">
      <c r="A47" s="78" t="str">
        <f t="shared" si="2"/>
        <v>1.4.1.4.2.46</v>
      </c>
      <c r="B47" s="233" t="str">
        <f t="shared" si="0"/>
        <v>WP46_Documentation-FinalReport</v>
      </c>
      <c r="C47" s="234"/>
      <c r="D47" s="230" t="s">
        <v>66</v>
      </c>
      <c r="E47" s="230" t="s">
        <v>420</v>
      </c>
      <c r="F47" s="230" t="s">
        <v>421</v>
      </c>
      <c r="G47" s="250" t="s">
        <v>14</v>
      </c>
      <c r="H47" s="92">
        <f t="shared" si="1"/>
        <v>46</v>
      </c>
      <c r="I47" s="76" t="s">
        <v>418</v>
      </c>
      <c r="J47" s="76" t="s">
        <v>435</v>
      </c>
      <c r="K47" s="76"/>
      <c r="L47" s="61">
        <v>0</v>
      </c>
    </row>
    <row r="50" spans="1:7" x14ac:dyDescent="0.2">
      <c r="F50" s="93"/>
    </row>
    <row r="53" spans="1:7" ht="15.75" x14ac:dyDescent="0.25">
      <c r="A53" s="103" t="s">
        <v>445</v>
      </c>
      <c r="B53" s="104" t="s">
        <v>443</v>
      </c>
      <c r="C53" s="104" t="s">
        <v>446</v>
      </c>
      <c r="D53" s="104" t="s">
        <v>441</v>
      </c>
      <c r="E53" s="104" t="s">
        <v>444</v>
      </c>
      <c r="F53" s="104" t="s">
        <v>442</v>
      </c>
      <c r="G53" s="104" t="s">
        <v>447</v>
      </c>
    </row>
    <row r="54" spans="1:7" x14ac:dyDescent="0.2">
      <c r="A54" s="105"/>
      <c r="B54" s="106"/>
      <c r="C54" s="106"/>
      <c r="D54" s="106"/>
      <c r="E54" s="106"/>
      <c r="F54" s="106"/>
      <c r="G54" s="106"/>
    </row>
    <row r="55" spans="1:7" x14ac:dyDescent="0.2">
      <c r="A55" s="105"/>
      <c r="B55" s="106"/>
      <c r="C55" s="106"/>
      <c r="D55" s="106"/>
      <c r="E55" s="106"/>
      <c r="F55" s="106"/>
      <c r="G55" s="106"/>
    </row>
    <row r="56" spans="1:7" x14ac:dyDescent="0.2">
      <c r="A56" s="105"/>
      <c r="B56" s="106"/>
      <c r="C56" s="106"/>
      <c r="D56" s="106"/>
      <c r="E56" s="106"/>
      <c r="F56" s="106"/>
      <c r="G56" s="106"/>
    </row>
    <row r="57" spans="1:7" x14ac:dyDescent="0.2">
      <c r="A57" s="105"/>
      <c r="B57" s="106"/>
      <c r="C57" s="106"/>
      <c r="D57" s="106"/>
      <c r="E57" s="106"/>
      <c r="F57" s="106"/>
      <c r="G57" s="106"/>
    </row>
    <row r="58" spans="1:7" x14ac:dyDescent="0.2">
      <c r="A58" s="105"/>
      <c r="B58" s="106"/>
      <c r="C58" s="106"/>
      <c r="D58" s="106"/>
      <c r="E58" s="106"/>
      <c r="F58" s="106"/>
      <c r="G58" s="106"/>
    </row>
    <row r="59" spans="1:7" x14ac:dyDescent="0.2">
      <c r="A59" s="105"/>
      <c r="B59" s="106"/>
      <c r="C59" s="106"/>
      <c r="D59" s="106"/>
      <c r="E59" s="106"/>
      <c r="F59" s="106"/>
      <c r="G59" s="106"/>
    </row>
    <row r="60" spans="1:7" x14ac:dyDescent="0.2">
      <c r="A60" s="105"/>
      <c r="B60" s="106"/>
      <c r="C60" s="106"/>
      <c r="D60" s="106"/>
      <c r="E60" s="106"/>
      <c r="F60" s="106"/>
      <c r="G60" s="106"/>
    </row>
  </sheetData>
  <pageMargins left="0.75" right="0.75" top="1" bottom="1" header="0.5" footer="0.5"/>
  <pageSetup paperSize="9" orientation="portrait" horizontalDpi="4294967293"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H20" sqref="H20"/>
    </sheetView>
  </sheetViews>
  <sheetFormatPr baseColWidth="10" defaultColWidth="17.140625" defaultRowHeight="12.75" customHeight="1" x14ac:dyDescent="0.2"/>
  <cols>
    <col min="4" max="4" width="43.42578125" customWidth="1"/>
    <col min="5" max="5" width="30" customWidth="1"/>
    <col min="6" max="6" width="43.140625" customWidth="1"/>
    <col min="8" max="8" width="27" customWidth="1"/>
  </cols>
  <sheetData>
    <row r="1" spans="1:8" s="102" customFormat="1" ht="31.5" x14ac:dyDescent="0.25">
      <c r="A1" s="102" t="s">
        <v>29</v>
      </c>
      <c r="B1" s="102" t="s">
        <v>30</v>
      </c>
      <c r="C1" s="102" t="s">
        <v>2</v>
      </c>
      <c r="D1" s="102" t="s">
        <v>3</v>
      </c>
      <c r="E1" s="102" t="s">
        <v>4</v>
      </c>
      <c r="F1" s="102" t="s">
        <v>5</v>
      </c>
      <c r="G1" s="102" t="s">
        <v>6</v>
      </c>
      <c r="H1" s="253" t="s">
        <v>869</v>
      </c>
    </row>
    <row r="2" spans="1:8" ht="51" x14ac:dyDescent="0.2">
      <c r="A2" s="186" t="s">
        <v>16</v>
      </c>
      <c r="B2" s="186" t="s">
        <v>47</v>
      </c>
      <c r="C2" s="186"/>
      <c r="D2" s="186" t="s">
        <v>1042</v>
      </c>
      <c r="E2" s="186" t="s">
        <v>1043</v>
      </c>
      <c r="F2" s="186" t="s">
        <v>870</v>
      </c>
      <c r="G2" s="186" t="s">
        <v>14</v>
      </c>
      <c r="H2" s="186" t="s">
        <v>871</v>
      </c>
    </row>
    <row r="3" spans="1:8" ht="51" x14ac:dyDescent="0.2">
      <c r="A3" s="186" t="s">
        <v>16</v>
      </c>
      <c r="B3" s="186" t="s">
        <v>48</v>
      </c>
      <c r="C3" s="186"/>
      <c r="D3" s="186" t="s">
        <v>49</v>
      </c>
      <c r="E3" s="186" t="s">
        <v>872</v>
      </c>
      <c r="F3" s="186" t="s">
        <v>50</v>
      </c>
      <c r="G3" s="186" t="s">
        <v>7</v>
      </c>
      <c r="H3" s="186" t="s">
        <v>873</v>
      </c>
    </row>
    <row r="4" spans="1:8" ht="38.25" x14ac:dyDescent="0.2">
      <c r="A4" s="186" t="s">
        <v>16</v>
      </c>
      <c r="B4" s="186" t="s">
        <v>51</v>
      </c>
      <c r="C4" s="186"/>
      <c r="D4" s="186" t="s">
        <v>526</v>
      </c>
      <c r="E4" s="132" t="s">
        <v>1044</v>
      </c>
      <c r="F4" s="132" t="s">
        <v>1045</v>
      </c>
      <c r="G4" s="186" t="s">
        <v>52</v>
      </c>
      <c r="H4" s="186" t="s">
        <v>871</v>
      </c>
    </row>
    <row r="5" spans="1:8" ht="38.25" x14ac:dyDescent="0.2">
      <c r="A5" s="186" t="s">
        <v>16</v>
      </c>
      <c r="B5" s="186" t="s">
        <v>53</v>
      </c>
      <c r="C5" s="186"/>
      <c r="D5" s="186" t="s">
        <v>874</v>
      </c>
      <c r="E5" s="186" t="s">
        <v>875</v>
      </c>
      <c r="F5" s="186" t="s">
        <v>876</v>
      </c>
      <c r="G5" s="132" t="s">
        <v>14</v>
      </c>
      <c r="H5" s="186" t="s">
        <v>871</v>
      </c>
    </row>
    <row r="6" spans="1:8" ht="25.5" x14ac:dyDescent="0.2">
      <c r="A6" s="186" t="s">
        <v>16</v>
      </c>
      <c r="B6" s="186" t="s">
        <v>54</v>
      </c>
      <c r="C6" s="186"/>
      <c r="D6" s="186" t="s">
        <v>55</v>
      </c>
      <c r="E6" s="186" t="s">
        <v>527</v>
      </c>
      <c r="F6" s="186" t="s">
        <v>342</v>
      </c>
      <c r="G6" s="186" t="s">
        <v>52</v>
      </c>
      <c r="H6" s="186" t="s">
        <v>871</v>
      </c>
    </row>
    <row r="7" spans="1:8" ht="12.75" customHeight="1" x14ac:dyDescent="0.2">
      <c r="A7" s="186" t="s">
        <v>16</v>
      </c>
      <c r="B7" s="186" t="s">
        <v>56</v>
      </c>
      <c r="C7" s="186"/>
      <c r="D7" s="186" t="s">
        <v>55</v>
      </c>
      <c r="E7" s="186" t="s">
        <v>343</v>
      </c>
      <c r="F7" s="186"/>
      <c r="G7" s="186" t="s">
        <v>7</v>
      </c>
      <c r="H7" s="186" t="s">
        <v>871</v>
      </c>
    </row>
    <row r="8" spans="1:8" ht="38.25" x14ac:dyDescent="0.2">
      <c r="A8" s="186" t="s">
        <v>16</v>
      </c>
      <c r="B8" s="186" t="s">
        <v>58</v>
      </c>
      <c r="C8" s="186"/>
      <c r="D8" s="186" t="s">
        <v>801</v>
      </c>
      <c r="E8" s="186" t="s">
        <v>802</v>
      </c>
      <c r="F8" s="132" t="s">
        <v>1046</v>
      </c>
      <c r="G8" s="186" t="s">
        <v>14</v>
      </c>
      <c r="H8" s="186" t="s">
        <v>871</v>
      </c>
    </row>
    <row r="9" spans="1:8" ht="12.75" customHeight="1" x14ac:dyDescent="0.2">
      <c r="A9" s="186"/>
      <c r="B9" s="186"/>
      <c r="C9" s="186"/>
      <c r="D9" s="186"/>
      <c r="E9" s="186"/>
      <c r="F9" s="186"/>
      <c r="G9" s="186"/>
      <c r="H9" s="186"/>
    </row>
    <row r="10" spans="1:8" ht="25.5" x14ac:dyDescent="0.2">
      <c r="A10" s="186" t="s">
        <v>16</v>
      </c>
      <c r="B10" s="186" t="s">
        <v>59</v>
      </c>
      <c r="C10" s="186"/>
      <c r="D10" s="186" t="s">
        <v>528</v>
      </c>
      <c r="E10" s="186" t="s">
        <v>60</v>
      </c>
      <c r="F10" s="186"/>
      <c r="G10" s="186" t="s">
        <v>7</v>
      </c>
      <c r="H10" s="186" t="s">
        <v>871</v>
      </c>
    </row>
    <row r="11" spans="1:8" ht="25.5" x14ac:dyDescent="0.2">
      <c r="A11" s="186" t="s">
        <v>16</v>
      </c>
      <c r="B11" s="186" t="s">
        <v>61</v>
      </c>
      <c r="C11" s="186"/>
      <c r="D11" s="186" t="s">
        <v>803</v>
      </c>
      <c r="E11" s="186" t="s">
        <v>529</v>
      </c>
      <c r="F11" s="186" t="s">
        <v>804</v>
      </c>
      <c r="G11" s="186" t="s">
        <v>7</v>
      </c>
      <c r="H11" s="186" t="s">
        <v>871</v>
      </c>
    </row>
    <row r="12" spans="1:8" ht="12.75" customHeight="1" x14ac:dyDescent="0.2">
      <c r="A12" s="186" t="s">
        <v>16</v>
      </c>
      <c r="B12" s="186" t="s">
        <v>62</v>
      </c>
      <c r="C12" s="186"/>
      <c r="D12" s="186" t="s">
        <v>63</v>
      </c>
      <c r="E12" s="186" t="s">
        <v>436</v>
      </c>
      <c r="F12" s="186" t="s">
        <v>64</v>
      </c>
      <c r="G12" s="186" t="s">
        <v>14</v>
      </c>
      <c r="H12" s="186" t="s">
        <v>871</v>
      </c>
    </row>
    <row r="13" spans="1:8" ht="12.75" customHeight="1" x14ac:dyDescent="0.2">
      <c r="A13" s="186"/>
      <c r="B13" s="186"/>
      <c r="C13" s="186"/>
      <c r="D13" s="186"/>
      <c r="E13" s="186"/>
      <c r="F13" s="186"/>
      <c r="G13" s="186"/>
      <c r="H13" s="186"/>
    </row>
    <row r="14" spans="1:8" ht="89.25" x14ac:dyDescent="0.2">
      <c r="A14" s="186" t="s">
        <v>16</v>
      </c>
      <c r="B14" s="186" t="s">
        <v>65</v>
      </c>
      <c r="C14" s="254" t="s">
        <v>1041</v>
      </c>
      <c r="D14" s="186" t="s">
        <v>877</v>
      </c>
      <c r="E14" s="186" t="s">
        <v>1047</v>
      </c>
      <c r="F14" s="255" t="s">
        <v>878</v>
      </c>
      <c r="G14" s="256" t="s">
        <v>1048</v>
      </c>
      <c r="H14" s="186" t="s">
        <v>871</v>
      </c>
    </row>
    <row r="15" spans="1:8" ht="12.75" customHeight="1" x14ac:dyDescent="0.2">
      <c r="A15" s="186" t="s">
        <v>16</v>
      </c>
      <c r="B15" s="186" t="s">
        <v>68</v>
      </c>
      <c r="C15" s="186"/>
      <c r="D15" s="186" t="s">
        <v>69</v>
      </c>
      <c r="E15" s="186" t="s">
        <v>70</v>
      </c>
      <c r="F15" s="186"/>
      <c r="G15" s="186" t="s">
        <v>7</v>
      </c>
      <c r="H15" s="186" t="s">
        <v>879</v>
      </c>
    </row>
    <row r="16" spans="1:8" ht="12.75" customHeight="1" x14ac:dyDescent="0.2">
      <c r="A16" s="186"/>
      <c r="B16" s="186"/>
      <c r="C16" s="186"/>
      <c r="D16" s="186"/>
      <c r="E16" s="186"/>
      <c r="F16" s="186"/>
      <c r="G16" s="186"/>
    </row>
    <row r="19" spans="1:7" ht="15.75" x14ac:dyDescent="0.25">
      <c r="A19" s="103" t="s">
        <v>445</v>
      </c>
      <c r="B19" s="104" t="s">
        <v>443</v>
      </c>
      <c r="C19" s="104" t="s">
        <v>446</v>
      </c>
      <c r="D19" s="104" t="s">
        <v>441</v>
      </c>
      <c r="E19" s="104" t="s">
        <v>444</v>
      </c>
      <c r="F19" s="104" t="s">
        <v>442</v>
      </c>
      <c r="G19" s="104" t="s">
        <v>447</v>
      </c>
    </row>
    <row r="20" spans="1:7" ht="127.5" x14ac:dyDescent="0.2">
      <c r="A20" s="161" t="s">
        <v>530</v>
      </c>
      <c r="B20" s="162" t="s">
        <v>531</v>
      </c>
      <c r="C20" s="162" t="s">
        <v>532</v>
      </c>
      <c r="D20" s="162" t="s">
        <v>533</v>
      </c>
      <c r="E20" s="162" t="s">
        <v>534</v>
      </c>
      <c r="F20" s="162" t="s">
        <v>880</v>
      </c>
      <c r="G20" s="162" t="s">
        <v>881</v>
      </c>
    </row>
    <row r="21" spans="1:7" ht="102" x14ac:dyDescent="0.2">
      <c r="A21" s="161" t="s">
        <v>535</v>
      </c>
      <c r="B21" s="162" t="s">
        <v>536</v>
      </c>
      <c r="C21" s="162" t="s">
        <v>532</v>
      </c>
      <c r="D21" s="162" t="s">
        <v>537</v>
      </c>
      <c r="E21" s="162" t="s">
        <v>538</v>
      </c>
      <c r="F21" s="162" t="s">
        <v>539</v>
      </c>
      <c r="G21" s="162" t="s">
        <v>540</v>
      </c>
    </row>
    <row r="22" spans="1:7" ht="127.5" x14ac:dyDescent="0.2">
      <c r="A22" s="161" t="s">
        <v>541</v>
      </c>
      <c r="B22" s="257" t="s">
        <v>536</v>
      </c>
      <c r="C22" s="162" t="s">
        <v>542</v>
      </c>
      <c r="D22" s="162" t="s">
        <v>1049</v>
      </c>
      <c r="E22" s="162" t="s">
        <v>538</v>
      </c>
      <c r="F22" s="162" t="s">
        <v>1050</v>
      </c>
      <c r="G22" s="162"/>
    </row>
    <row r="23" spans="1:7" ht="114.75" x14ac:dyDescent="0.2">
      <c r="A23" s="161" t="s">
        <v>543</v>
      </c>
      <c r="B23" s="162" t="s">
        <v>544</v>
      </c>
      <c r="C23" s="162" t="s">
        <v>532</v>
      </c>
      <c r="D23" s="162" t="s">
        <v>545</v>
      </c>
      <c r="E23" s="162" t="s">
        <v>546</v>
      </c>
      <c r="F23" s="162" t="s">
        <v>882</v>
      </c>
      <c r="G23" s="162" t="s">
        <v>547</v>
      </c>
    </row>
    <row r="24" spans="1:7" ht="127.5" x14ac:dyDescent="0.2">
      <c r="A24" s="161" t="s">
        <v>548</v>
      </c>
      <c r="B24" s="162" t="s">
        <v>531</v>
      </c>
      <c r="C24" s="162" t="s">
        <v>532</v>
      </c>
      <c r="D24" s="162" t="s">
        <v>549</v>
      </c>
      <c r="E24" s="162" t="s">
        <v>550</v>
      </c>
      <c r="F24" s="162" t="s">
        <v>883</v>
      </c>
      <c r="G24" s="162" t="s">
        <v>884</v>
      </c>
    </row>
    <row r="25" spans="1:7" x14ac:dyDescent="0.2">
      <c r="A25" s="161"/>
      <c r="B25" s="162"/>
      <c r="C25" s="162"/>
      <c r="D25" s="162"/>
      <c r="E25" s="162"/>
      <c r="F25" s="162"/>
      <c r="G25" s="162"/>
    </row>
    <row r="26" spans="1:7" x14ac:dyDescent="0.2">
      <c r="A26" s="161"/>
      <c r="B26" s="162"/>
      <c r="C26" s="162"/>
      <c r="D26" s="162"/>
      <c r="E26" s="162"/>
      <c r="F26" s="162"/>
      <c r="G26" s="162"/>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E11" sqref="E11"/>
    </sheetView>
  </sheetViews>
  <sheetFormatPr baseColWidth="10" defaultColWidth="17.140625" defaultRowHeight="12.75" customHeight="1" x14ac:dyDescent="0.2"/>
  <cols>
    <col min="1" max="1" width="14.85546875" customWidth="1"/>
    <col min="2" max="2" width="20.42578125" customWidth="1"/>
    <col min="3" max="3" width="16.7109375" customWidth="1"/>
    <col min="4" max="4" width="52.140625" customWidth="1"/>
    <col min="5" max="5" width="31" bestFit="1" customWidth="1"/>
    <col min="6" max="6" width="43.85546875" customWidth="1"/>
  </cols>
  <sheetData>
    <row r="1" spans="1:7" s="102" customFormat="1" ht="31.5" x14ac:dyDescent="0.25">
      <c r="A1" s="102" t="s">
        <v>29</v>
      </c>
      <c r="B1" s="102" t="s">
        <v>30</v>
      </c>
      <c r="C1" s="102" t="s">
        <v>2</v>
      </c>
      <c r="D1" s="102" t="s">
        <v>3</v>
      </c>
      <c r="E1" s="102" t="s">
        <v>4</v>
      </c>
      <c r="F1" s="102" t="s">
        <v>5</v>
      </c>
      <c r="G1" s="102" t="s">
        <v>6</v>
      </c>
    </row>
    <row r="2" spans="1:7" x14ac:dyDescent="0.2">
      <c r="A2" t="s">
        <v>17</v>
      </c>
      <c r="B2" t="s">
        <v>71</v>
      </c>
      <c r="D2" t="s">
        <v>843</v>
      </c>
      <c r="E2" t="s">
        <v>97</v>
      </c>
      <c r="G2" t="s">
        <v>7</v>
      </c>
    </row>
    <row r="3" spans="1:7" x14ac:dyDescent="0.2">
      <c r="A3" t="s">
        <v>17</v>
      </c>
      <c r="B3" t="s">
        <v>72</v>
      </c>
      <c r="D3" t="s">
        <v>1051</v>
      </c>
      <c r="E3" t="s">
        <v>97</v>
      </c>
      <c r="F3" t="s">
        <v>629</v>
      </c>
      <c r="G3" t="s">
        <v>7</v>
      </c>
    </row>
    <row r="4" spans="1:7" x14ac:dyDescent="0.2">
      <c r="A4" t="s">
        <v>17</v>
      </c>
      <c r="B4" t="s">
        <v>53</v>
      </c>
      <c r="D4" t="s">
        <v>630</v>
      </c>
      <c r="E4" t="s">
        <v>1052</v>
      </c>
      <c r="G4" t="s">
        <v>14</v>
      </c>
    </row>
    <row r="5" spans="1:7" x14ac:dyDescent="0.2">
      <c r="A5" t="s">
        <v>17</v>
      </c>
      <c r="B5" t="s">
        <v>54</v>
      </c>
      <c r="D5" t="s">
        <v>722</v>
      </c>
      <c r="E5" t="s">
        <v>97</v>
      </c>
      <c r="G5" t="s">
        <v>7</v>
      </c>
    </row>
    <row r="6" spans="1:7" x14ac:dyDescent="0.2">
      <c r="A6" t="s">
        <v>17</v>
      </c>
      <c r="B6" t="s">
        <v>56</v>
      </c>
      <c r="D6" t="s">
        <v>723</v>
      </c>
      <c r="E6" t="s">
        <v>97</v>
      </c>
      <c r="F6" t="s">
        <v>73</v>
      </c>
      <c r="G6" t="s">
        <v>7</v>
      </c>
    </row>
    <row r="7" spans="1:7" ht="25.5" x14ac:dyDescent="0.2">
      <c r="A7" t="s">
        <v>17</v>
      </c>
      <c r="B7" t="s">
        <v>58</v>
      </c>
      <c r="D7" t="s">
        <v>844</v>
      </c>
      <c r="E7" t="s">
        <v>1053</v>
      </c>
      <c r="G7" t="s">
        <v>7</v>
      </c>
    </row>
    <row r="8" spans="1:7" x14ac:dyDescent="0.2">
      <c r="A8" t="s">
        <v>17</v>
      </c>
      <c r="B8" t="s">
        <v>248</v>
      </c>
      <c r="D8" t="s">
        <v>97</v>
      </c>
      <c r="E8" t="s">
        <v>97</v>
      </c>
      <c r="G8" t="s">
        <v>7</v>
      </c>
    </row>
    <row r="9" spans="1:7" ht="25.5" x14ac:dyDescent="0.2">
      <c r="A9" t="s">
        <v>17</v>
      </c>
      <c r="B9" t="s">
        <v>59</v>
      </c>
      <c r="D9" t="s">
        <v>724</v>
      </c>
      <c r="E9" t="s">
        <v>725</v>
      </c>
      <c r="G9" t="s">
        <v>7</v>
      </c>
    </row>
    <row r="10" spans="1:7" x14ac:dyDescent="0.2">
      <c r="A10" t="s">
        <v>17</v>
      </c>
      <c r="B10" t="s">
        <v>62</v>
      </c>
      <c r="D10" t="s">
        <v>845</v>
      </c>
      <c r="E10" t="s">
        <v>846</v>
      </c>
      <c r="G10" t="s">
        <v>7</v>
      </c>
    </row>
    <row r="11" spans="1:7" ht="25.5" x14ac:dyDescent="0.2">
      <c r="A11" t="s">
        <v>17</v>
      </c>
      <c r="B11" t="s">
        <v>65</v>
      </c>
      <c r="C11" t="s">
        <v>18</v>
      </c>
      <c r="D11" t="s">
        <v>1054</v>
      </c>
      <c r="E11" t="s">
        <v>1055</v>
      </c>
      <c r="G11" t="s">
        <v>7</v>
      </c>
    </row>
    <row r="12" spans="1:7" x14ac:dyDescent="0.2">
      <c r="A12" t="s">
        <v>17</v>
      </c>
      <c r="B12" t="s">
        <v>68</v>
      </c>
      <c r="G12" t="s">
        <v>7</v>
      </c>
    </row>
    <row r="16" spans="1:7" ht="15.75" x14ac:dyDescent="0.25">
      <c r="A16" s="103" t="s">
        <v>445</v>
      </c>
      <c r="B16" s="104" t="s">
        <v>443</v>
      </c>
      <c r="C16" s="104" t="s">
        <v>446</v>
      </c>
      <c r="D16" s="104" t="s">
        <v>441</v>
      </c>
      <c r="E16" s="104" t="s">
        <v>444</v>
      </c>
      <c r="F16" s="104" t="s">
        <v>442</v>
      </c>
      <c r="G16" s="104" t="s">
        <v>447</v>
      </c>
    </row>
    <row r="17" spans="1:7" ht="153" x14ac:dyDescent="0.2">
      <c r="A17" s="105" t="s">
        <v>726</v>
      </c>
      <c r="B17" s="126" t="s">
        <v>450</v>
      </c>
      <c r="C17" s="127" t="s">
        <v>455</v>
      </c>
      <c r="D17" s="106" t="s">
        <v>727</v>
      </c>
      <c r="E17" s="106" t="s">
        <v>728</v>
      </c>
      <c r="F17" s="106" t="s">
        <v>729</v>
      </c>
      <c r="G17" s="106" t="s">
        <v>730</v>
      </c>
    </row>
    <row r="18" spans="1:7" ht="25.5" x14ac:dyDescent="0.2">
      <c r="A18" s="105" t="s">
        <v>341</v>
      </c>
      <c r="B18" s="126" t="s">
        <v>614</v>
      </c>
      <c r="C18" s="127" t="s">
        <v>847</v>
      </c>
      <c r="D18" s="106" t="s">
        <v>848</v>
      </c>
      <c r="E18" s="106"/>
      <c r="F18" s="106" t="s">
        <v>849</v>
      </c>
      <c r="G18" s="106" t="s">
        <v>850</v>
      </c>
    </row>
    <row r="19" spans="1:7" x14ac:dyDescent="0.2">
      <c r="A19" s="105"/>
      <c r="B19" s="106"/>
      <c r="C19" s="106"/>
      <c r="D19" s="106"/>
      <c r="E19" s="106"/>
      <c r="F19" s="106"/>
      <c r="G19" s="106"/>
    </row>
    <row r="20" spans="1:7" x14ac:dyDescent="0.2">
      <c r="A20" s="105"/>
      <c r="B20" s="106"/>
      <c r="C20" s="106"/>
      <c r="D20" s="106"/>
      <c r="E20" s="106"/>
      <c r="F20" s="106"/>
      <c r="G20" s="106"/>
    </row>
    <row r="21" spans="1:7" x14ac:dyDescent="0.2">
      <c r="A21" s="105"/>
      <c r="B21" s="106"/>
      <c r="C21" s="106"/>
      <c r="D21" s="106"/>
      <c r="E21" s="106"/>
      <c r="F21" s="106"/>
      <c r="G21" s="106"/>
    </row>
    <row r="22" spans="1:7" x14ac:dyDescent="0.2">
      <c r="A22" s="105"/>
      <c r="B22" s="106"/>
      <c r="C22" s="106"/>
      <c r="D22" s="106"/>
      <c r="E22" s="106"/>
      <c r="F22" s="106"/>
      <c r="G22" s="106"/>
    </row>
    <row r="23" spans="1:7" x14ac:dyDescent="0.2">
      <c r="A23" s="105"/>
      <c r="B23" s="106"/>
      <c r="C23" s="106"/>
      <c r="D23" s="106"/>
      <c r="E23" s="106"/>
      <c r="F23" s="106"/>
      <c r="G23" s="106"/>
    </row>
  </sheetData>
  <pageMargins left="0.75000000000000011" right="0.75000000000000011" top="1" bottom="1" header="0.5" footer="0.5"/>
  <pageSetup paperSize="9" scale="61" orientation="landscape"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3" sqref="D13"/>
    </sheetView>
  </sheetViews>
  <sheetFormatPr baseColWidth="10" defaultColWidth="17.140625" defaultRowHeight="12.75" customHeight="1" x14ac:dyDescent="0.2"/>
  <cols>
    <col min="1" max="1" width="15.42578125" customWidth="1"/>
    <col min="2" max="2" width="18.42578125" customWidth="1"/>
    <col min="4" max="5" width="31.42578125" customWidth="1"/>
    <col min="6" max="6" width="30.42578125" customWidth="1"/>
    <col min="7" max="7" width="24.42578125" customWidth="1"/>
  </cols>
  <sheetData>
    <row r="1" spans="1:7" ht="14.25" customHeight="1" x14ac:dyDescent="0.25">
      <c r="A1" s="20" t="s">
        <v>29</v>
      </c>
      <c r="B1" s="1" t="s">
        <v>30</v>
      </c>
      <c r="C1" s="1" t="s">
        <v>2</v>
      </c>
      <c r="D1" s="1" t="s">
        <v>3</v>
      </c>
      <c r="E1" s="1" t="s">
        <v>4</v>
      </c>
      <c r="F1" s="1" t="s">
        <v>5</v>
      </c>
      <c r="G1" s="19" t="s">
        <v>6</v>
      </c>
    </row>
    <row r="2" spans="1:7" ht="40.700000000000003" customHeight="1" x14ac:dyDescent="0.2">
      <c r="A2" s="133" t="s">
        <v>19</v>
      </c>
      <c r="B2" s="31" t="s">
        <v>157</v>
      </c>
      <c r="C2" s="14"/>
      <c r="D2" s="258" t="s">
        <v>551</v>
      </c>
      <c r="E2" s="192" t="s">
        <v>950</v>
      </c>
      <c r="F2" s="2"/>
      <c r="G2" s="21" t="s">
        <v>7</v>
      </c>
    </row>
    <row r="3" spans="1:7" ht="42.75" customHeight="1" x14ac:dyDescent="0.2">
      <c r="A3" s="133" t="s">
        <v>19</v>
      </c>
      <c r="B3" s="31" t="s">
        <v>53</v>
      </c>
      <c r="C3" s="14" t="s">
        <v>11</v>
      </c>
      <c r="D3" s="258" t="s">
        <v>552</v>
      </c>
      <c r="E3" s="134" t="s">
        <v>1056</v>
      </c>
      <c r="F3" s="2"/>
      <c r="G3" s="2" t="s">
        <v>7</v>
      </c>
    </row>
    <row r="4" spans="1:7" ht="40.700000000000003" customHeight="1" x14ac:dyDescent="0.2">
      <c r="A4" s="259" t="s">
        <v>19</v>
      </c>
      <c r="B4" s="260" t="s">
        <v>553</v>
      </c>
      <c r="C4" s="14"/>
      <c r="D4" s="213" t="s">
        <v>951</v>
      </c>
      <c r="E4" s="261"/>
      <c r="F4" s="32"/>
      <c r="G4" s="15" t="s">
        <v>7</v>
      </c>
    </row>
    <row r="5" spans="1:7" ht="12" customHeight="1" x14ac:dyDescent="0.2">
      <c r="A5" s="35" t="s">
        <v>19</v>
      </c>
      <c r="B5" s="34" t="s">
        <v>249</v>
      </c>
      <c r="C5" s="14" t="s">
        <v>11</v>
      </c>
      <c r="D5" s="138" t="s">
        <v>1057</v>
      </c>
      <c r="E5" s="135" t="s">
        <v>1058</v>
      </c>
      <c r="F5" s="2"/>
      <c r="G5" s="23" t="s">
        <v>52</v>
      </c>
    </row>
    <row r="6" spans="1:7" ht="12" customHeight="1" x14ac:dyDescent="0.2">
      <c r="A6" s="35" t="s">
        <v>19</v>
      </c>
      <c r="B6" s="34" t="s">
        <v>65</v>
      </c>
      <c r="C6" s="25" t="s">
        <v>952</v>
      </c>
      <c r="D6" s="22" t="s">
        <v>554</v>
      </c>
      <c r="E6" s="137" t="s">
        <v>1059</v>
      </c>
      <c r="F6" s="2"/>
      <c r="G6" s="21" t="s">
        <v>52</v>
      </c>
    </row>
    <row r="7" spans="1:7" ht="12" customHeight="1" x14ac:dyDescent="0.2">
      <c r="A7" s="16"/>
      <c r="B7" s="15"/>
      <c r="C7" s="14"/>
      <c r="D7" s="14"/>
      <c r="E7" s="2"/>
      <c r="F7" s="2"/>
      <c r="G7" s="2"/>
    </row>
    <row r="8" spans="1:7" ht="12" customHeight="1" x14ac:dyDescent="0.2">
      <c r="A8" s="16"/>
      <c r="B8" s="15"/>
      <c r="C8" s="14"/>
      <c r="D8" s="14"/>
      <c r="E8" s="2"/>
      <c r="F8" s="2"/>
      <c r="G8" s="2"/>
    </row>
    <row r="9" spans="1:7" ht="12" customHeight="1" x14ac:dyDescent="0.2">
      <c r="A9" s="16"/>
      <c r="B9" s="15"/>
      <c r="C9" s="14"/>
      <c r="D9" s="14"/>
      <c r="E9" s="2"/>
      <c r="F9" s="2"/>
      <c r="G9" s="2"/>
    </row>
    <row r="10" spans="1:7" ht="12" customHeight="1" x14ac:dyDescent="0.2"/>
    <row r="11" spans="1:7" ht="12" customHeight="1" x14ac:dyDescent="0.2"/>
    <row r="12" spans="1:7" ht="12" customHeight="1" x14ac:dyDescent="0.2"/>
    <row r="13" spans="1:7" ht="15.75" x14ac:dyDescent="0.25">
      <c r="A13" s="103" t="s">
        <v>445</v>
      </c>
      <c r="B13" s="104" t="s">
        <v>443</v>
      </c>
      <c r="C13" s="104" t="s">
        <v>446</v>
      </c>
      <c r="D13" s="104" t="s">
        <v>441</v>
      </c>
      <c r="E13" s="104" t="s">
        <v>444</v>
      </c>
      <c r="F13" s="104" t="s">
        <v>442</v>
      </c>
      <c r="G13" s="104" t="s">
        <v>447</v>
      </c>
    </row>
    <row r="14" spans="1:7" ht="63.75" x14ac:dyDescent="0.2">
      <c r="A14" s="262" t="s">
        <v>555</v>
      </c>
      <c r="B14" s="263" t="s">
        <v>556</v>
      </c>
      <c r="C14" s="263" t="s">
        <v>557</v>
      </c>
      <c r="D14" s="263" t="s">
        <v>558</v>
      </c>
      <c r="E14" s="263" t="s">
        <v>559</v>
      </c>
      <c r="F14" s="263" t="s">
        <v>560</v>
      </c>
      <c r="G14" s="106"/>
    </row>
    <row r="15" spans="1:7" x14ac:dyDescent="0.2">
      <c r="A15" s="105"/>
      <c r="B15" s="106"/>
      <c r="C15" s="106"/>
      <c r="D15" s="106"/>
      <c r="E15" s="106"/>
      <c r="F15" s="106"/>
      <c r="G15" s="106"/>
    </row>
    <row r="16" spans="1:7" x14ac:dyDescent="0.2">
      <c r="A16" s="105"/>
      <c r="B16" s="106"/>
      <c r="C16" s="106"/>
      <c r="D16" s="106"/>
      <c r="E16" s="106"/>
      <c r="F16" s="106"/>
      <c r="G16" s="106"/>
    </row>
    <row r="17" spans="1:7" x14ac:dyDescent="0.2">
      <c r="A17" s="105"/>
      <c r="B17" s="106"/>
      <c r="C17" s="106"/>
      <c r="D17" s="106"/>
      <c r="E17" s="106"/>
      <c r="F17" s="106"/>
      <c r="G17" s="106"/>
    </row>
    <row r="18" spans="1:7" x14ac:dyDescent="0.2">
      <c r="A18" s="105"/>
      <c r="B18" s="106"/>
      <c r="C18" s="106"/>
      <c r="D18" s="106"/>
      <c r="E18" s="106"/>
      <c r="F18" s="106"/>
      <c r="G18" s="106"/>
    </row>
    <row r="19" spans="1:7" x14ac:dyDescent="0.2">
      <c r="A19" s="105"/>
      <c r="B19" s="106"/>
      <c r="C19" s="106"/>
      <c r="D19" s="106"/>
      <c r="E19" s="106"/>
      <c r="F19" s="106"/>
      <c r="G19" s="106"/>
    </row>
    <row r="20" spans="1:7" x14ac:dyDescent="0.2">
      <c r="A20" s="105"/>
      <c r="B20" s="106"/>
      <c r="C20" s="106"/>
      <c r="D20" s="106"/>
      <c r="E20" s="106"/>
      <c r="F20" s="106"/>
      <c r="G20" s="106"/>
    </row>
    <row r="21" spans="1:7" ht="12" customHeight="1" x14ac:dyDescent="0.2"/>
  </sheetData>
  <pageMargins left="0.75" right="0.75" top="1" bottom="1" header="0.5" footer="0.5"/>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System Overview</vt:lpstr>
      <vt:lpstr>Pellet</vt:lpstr>
      <vt:lpstr>Cluster</vt:lpstr>
      <vt:lpstr>MVD</vt:lpstr>
      <vt:lpstr>STT</vt:lpstr>
      <vt:lpstr>GEM</vt:lpstr>
      <vt:lpstr>Barrel DIRC</vt:lpstr>
      <vt:lpstr>SciTil</vt:lpstr>
      <vt:lpstr>FT</vt:lpstr>
      <vt:lpstr>Disc DIRC</vt:lpstr>
      <vt:lpstr>FTOF</vt:lpstr>
      <vt:lpstr>Barrel EMC</vt:lpstr>
      <vt:lpstr>BE EMC</vt:lpstr>
      <vt:lpstr>FE EMC</vt:lpstr>
      <vt:lpstr>FSC</vt:lpstr>
      <vt:lpstr>Lumi</vt:lpstr>
      <vt:lpstr>Muon</vt:lpstr>
      <vt:lpstr>HYP</vt:lpstr>
      <vt:lpstr>DCS</vt:lpstr>
      <vt:lpstr>DAQ</vt:lpstr>
      <vt:lpstr>Computing</vt:lpstr>
      <vt:lpstr>System Status Template</vt:lpstr>
      <vt:lpstr>Explanations Risk Report</vt:lpstr>
      <vt:lpstr>'Disc DIRC'!Druckbereich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Schwiening, Joachim Dr.</dc:creator>
  <cp:lastModifiedBy>Dr. Alfons Khoukaz</cp:lastModifiedBy>
  <cp:lastPrinted>2016-09-13T14:52:25Z</cp:lastPrinted>
  <dcterms:created xsi:type="dcterms:W3CDTF">2015-06-01T12:41:03Z</dcterms:created>
  <dcterms:modified xsi:type="dcterms:W3CDTF">2017-06-02T11:14:50Z</dcterms:modified>
</cp:coreProperties>
</file>